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1befd94c37ee279/Segeln/SCLu/2022/"/>
    </mc:Choice>
  </mc:AlternateContent>
  <xr:revisionPtr revIDLastSave="6" documentId="8_{94EE42CC-DC9F-4F4E-A199-B91A7F3DC5B6}" xr6:coauthVersionLast="47" xr6:coauthVersionMax="47" xr10:uidLastSave="{589C8527-3BDF-F04A-902E-CB7D290BA63C}"/>
  <bookViews>
    <workbookView xWindow="5160" yWindow="1260" windowWidth="23680" windowHeight="16240" tabRatio="598" activeTab="1" xr2:uid="{00000000-000D-0000-FFFF-FFFF01000000}"/>
  </bookViews>
  <sheets>
    <sheet name="Clubwertung 2022 - Yachten 2" sheetId="21" r:id="rId1"/>
    <sheet name="Clubwertung 2022 - Jollen" sheetId="20" r:id="rId2"/>
    <sheet name="SCLU-Jahreswertung" sheetId="19" r:id="rId3"/>
    <sheet name="Känguru" sheetId="11" state="hidden" r:id="rId4"/>
    <sheet name="Gruppe 1" sheetId="10" state="hidden" r:id="rId5"/>
    <sheet name="Gruppe 2" sheetId="12" state="hidden" r:id="rId6"/>
    <sheet name="Kängeruh" sheetId="2" state="hidden" r:id="rId7"/>
    <sheet name="Känguruh2" sheetId="7" state="hidden" r:id="rId8"/>
    <sheet name="Jugend" sheetId="3" state="hidden" r:id="rId9"/>
    <sheet name="Jugend 2" sheetId="6" state="hidden" r:id="rId10"/>
    <sheet name="Gesamt" sheetId="8" state="hidden" r:id="rId11"/>
    <sheet name="Tabelle2" sheetId="5" state="hidden" r:id="rId12"/>
    <sheet name="Tabelle1" sheetId="4" state="hidden" r:id="rId13"/>
  </sheets>
  <definedNames>
    <definedName name="_xlnm._FilterDatabase" localSheetId="10" hidden="1">Gesamt!$A$1:$Q$24</definedName>
    <definedName name="_xlnm.Print_Area" localSheetId="8">Jugend!$A$1:$O$29</definedName>
    <definedName name="_xlnm.Print_Area" localSheetId="6">Kängeruh!$A$1:$P$24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0" l="1"/>
  <c r="X6" i="20"/>
  <c r="X7" i="20"/>
  <c r="X4" i="20"/>
  <c r="U7" i="20"/>
  <c r="M6" i="20"/>
  <c r="M7" i="20"/>
  <c r="M5" i="20"/>
  <c r="M4" i="20"/>
  <c r="U6" i="20"/>
  <c r="U5" i="20"/>
  <c r="U4" i="20"/>
  <c r="U6" i="21"/>
  <c r="U5" i="21"/>
  <c r="S6" i="21"/>
  <c r="S5" i="21"/>
  <c r="M6" i="21"/>
  <c r="M5" i="21"/>
  <c r="S7" i="19"/>
  <c r="S8" i="19"/>
  <c r="S4" i="19"/>
  <c r="S5" i="19"/>
  <c r="S6" i="19"/>
  <c r="S3" i="19"/>
  <c r="M7" i="19" l="1"/>
  <c r="M8" i="19"/>
  <c r="M4" i="19"/>
  <c r="M6" i="19"/>
  <c r="M5" i="19"/>
  <c r="M3" i="19"/>
  <c r="T7" i="19" l="1"/>
  <c r="T8" i="19"/>
  <c r="T4" i="19"/>
  <c r="T6" i="19"/>
  <c r="T3" i="19"/>
  <c r="T5" i="19"/>
  <c r="Z21" i="10" l="1"/>
  <c r="Y21" i="10"/>
  <c r="Z20" i="10"/>
  <c r="Y20" i="10"/>
  <c r="AA20" i="10" s="1"/>
  <c r="Z19" i="10"/>
  <c r="Y19" i="10"/>
  <c r="AA19" i="10" s="1"/>
  <c r="Z18" i="10"/>
  <c r="Y18" i="10"/>
  <c r="AA18" i="10" s="1"/>
  <c r="V17" i="10"/>
  <c r="U17" i="10"/>
  <c r="Z17" i="10" s="1"/>
  <c r="T17" i="10"/>
  <c r="S17" i="10"/>
  <c r="X16" i="10"/>
  <c r="W16" i="10"/>
  <c r="V16" i="10"/>
  <c r="U16" i="10"/>
  <c r="T16" i="10"/>
  <c r="S16" i="10"/>
  <c r="Q16" i="10"/>
  <c r="X15" i="10"/>
  <c r="W15" i="10"/>
  <c r="V15" i="10"/>
  <c r="U15" i="10"/>
  <c r="T15" i="10"/>
  <c r="S15" i="10"/>
  <c r="R15" i="10"/>
  <c r="Y15" i="10" s="1"/>
  <c r="Q15" i="10"/>
  <c r="X14" i="10"/>
  <c r="W14" i="10"/>
  <c r="V14" i="10"/>
  <c r="U14" i="10"/>
  <c r="Z14" i="10" s="1"/>
  <c r="T14" i="10"/>
  <c r="S14" i="10"/>
  <c r="R14" i="10"/>
  <c r="Q14" i="10"/>
  <c r="X13" i="10"/>
  <c r="W13" i="10"/>
  <c r="V13" i="10"/>
  <c r="U13" i="10"/>
  <c r="T13" i="10"/>
  <c r="S13" i="10"/>
  <c r="R13" i="10"/>
  <c r="Q13" i="10"/>
  <c r="X12" i="10"/>
  <c r="W12" i="10"/>
  <c r="V12" i="10"/>
  <c r="U12" i="10"/>
  <c r="T12" i="10"/>
  <c r="S12" i="10"/>
  <c r="R12" i="10"/>
  <c r="Q12" i="10"/>
  <c r="X11" i="10"/>
  <c r="W11" i="10"/>
  <c r="V11" i="10"/>
  <c r="U11" i="10"/>
  <c r="Z11" i="10" s="1"/>
  <c r="T11" i="10"/>
  <c r="S11" i="10"/>
  <c r="R11" i="10"/>
  <c r="Q11" i="10"/>
  <c r="X10" i="10"/>
  <c r="W10" i="10"/>
  <c r="V10" i="10"/>
  <c r="U10" i="10"/>
  <c r="T10" i="10"/>
  <c r="S10" i="10"/>
  <c r="R10" i="10"/>
  <c r="Q10" i="10"/>
  <c r="X9" i="10"/>
  <c r="W9" i="10"/>
  <c r="V9" i="10"/>
  <c r="U9" i="10"/>
  <c r="T9" i="10"/>
  <c r="S9" i="10"/>
  <c r="R9" i="10"/>
  <c r="Q9" i="10"/>
  <c r="Z23" i="11"/>
  <c r="Y23" i="11"/>
  <c r="AA23" i="11" s="1"/>
  <c r="Z22" i="11"/>
  <c r="Y22" i="11"/>
  <c r="AA22" i="11" s="1"/>
  <c r="Z21" i="11"/>
  <c r="Y21" i="11"/>
  <c r="AA21" i="11" s="1"/>
  <c r="Z20" i="11"/>
  <c r="Y20" i="11"/>
  <c r="AA20" i="11" s="1"/>
  <c r="Z19" i="11"/>
  <c r="Y19" i="11"/>
  <c r="AA19" i="11" s="1"/>
  <c r="Y16" i="10" l="1"/>
  <c r="Y9" i="10"/>
  <c r="Z10" i="10"/>
  <c r="Z13" i="10"/>
  <c r="Y13" i="10"/>
  <c r="Z9" i="10"/>
  <c r="Z12" i="10"/>
  <c r="Z15" i="10"/>
  <c r="AA21" i="10"/>
  <c r="AA9" i="10"/>
  <c r="AA15" i="10"/>
  <c r="Y14" i="10"/>
  <c r="AA14" i="10" s="1"/>
  <c r="Z16" i="10"/>
  <c r="AA16" i="10" s="1"/>
  <c r="Y12" i="10"/>
  <c r="Y11" i="10"/>
  <c r="AA11" i="10" s="1"/>
  <c r="Y10" i="10"/>
  <c r="AA10" i="10" s="1"/>
  <c r="Y17" i="10"/>
  <c r="AA17" i="10" s="1"/>
  <c r="AA13" i="10" l="1"/>
  <c r="AA12" i="10"/>
  <c r="Y23" i="12"/>
  <c r="Y22" i="12"/>
  <c r="Y21" i="12"/>
  <c r="Y20" i="12"/>
  <c r="Y19" i="12"/>
  <c r="V18" i="12"/>
  <c r="U18" i="12"/>
  <c r="T18" i="12"/>
  <c r="S18" i="12"/>
  <c r="X17" i="12"/>
  <c r="W17" i="12"/>
  <c r="V17" i="12"/>
  <c r="U17" i="12"/>
  <c r="T17" i="12"/>
  <c r="S17" i="12"/>
  <c r="R17" i="12"/>
  <c r="Q17" i="12"/>
  <c r="X16" i="12"/>
  <c r="W16" i="12"/>
  <c r="V16" i="12"/>
  <c r="U16" i="12"/>
  <c r="T16" i="12"/>
  <c r="S16" i="12"/>
  <c r="R16" i="12"/>
  <c r="Q16" i="12"/>
  <c r="X15" i="12"/>
  <c r="W15" i="12"/>
  <c r="V15" i="12"/>
  <c r="U15" i="12"/>
  <c r="T15" i="12"/>
  <c r="S15" i="12"/>
  <c r="R15" i="12"/>
  <c r="Q15" i="12"/>
  <c r="X14" i="12"/>
  <c r="W14" i="12"/>
  <c r="V14" i="12"/>
  <c r="U14" i="12"/>
  <c r="T14" i="12"/>
  <c r="S14" i="12"/>
  <c r="R14" i="12"/>
  <c r="Q14" i="12"/>
  <c r="X13" i="12"/>
  <c r="W13" i="12"/>
  <c r="V13" i="12"/>
  <c r="U13" i="12"/>
  <c r="T13" i="12"/>
  <c r="S13" i="12"/>
  <c r="Q13" i="12"/>
  <c r="X12" i="12"/>
  <c r="W12" i="12"/>
  <c r="V12" i="12"/>
  <c r="U12" i="12"/>
  <c r="T12" i="12"/>
  <c r="S12" i="12"/>
  <c r="R12" i="12"/>
  <c r="Q12" i="12"/>
  <c r="Y12" i="12" s="1"/>
  <c r="X11" i="12"/>
  <c r="W11" i="12"/>
  <c r="V11" i="12"/>
  <c r="U11" i="12"/>
  <c r="T11" i="12"/>
  <c r="S11" i="12"/>
  <c r="R11" i="12"/>
  <c r="Q11" i="12"/>
  <c r="X10" i="12"/>
  <c r="W10" i="12"/>
  <c r="V10" i="12"/>
  <c r="U10" i="12"/>
  <c r="T10" i="12"/>
  <c r="S10" i="12"/>
  <c r="R10" i="12"/>
  <c r="Q10" i="12"/>
  <c r="X9" i="12"/>
  <c r="W9" i="12"/>
  <c r="V9" i="12"/>
  <c r="U9" i="12"/>
  <c r="T9" i="12"/>
  <c r="S9" i="12"/>
  <c r="R9" i="12"/>
  <c r="Q9" i="12"/>
  <c r="Y22" i="10"/>
  <c r="V18" i="11"/>
  <c r="U18" i="11"/>
  <c r="T18" i="11"/>
  <c r="S18" i="11"/>
  <c r="Y18" i="11" s="1"/>
  <c r="V11" i="11"/>
  <c r="U11" i="11"/>
  <c r="Z11" i="11" s="1"/>
  <c r="T11" i="11"/>
  <c r="S11" i="11"/>
  <c r="V12" i="11"/>
  <c r="U12" i="11"/>
  <c r="T12" i="11"/>
  <c r="S12" i="11"/>
  <c r="V15" i="11"/>
  <c r="U15" i="11"/>
  <c r="T15" i="11"/>
  <c r="S15" i="11"/>
  <c r="Q13" i="11"/>
  <c r="R13" i="11"/>
  <c r="S13" i="11"/>
  <c r="T13" i="11"/>
  <c r="U13" i="11"/>
  <c r="V13" i="11"/>
  <c r="W13" i="11"/>
  <c r="X13" i="11"/>
  <c r="Q14" i="11"/>
  <c r="R14" i="11"/>
  <c r="S14" i="11"/>
  <c r="T14" i="11"/>
  <c r="U14" i="11"/>
  <c r="V14" i="11"/>
  <c r="W14" i="11"/>
  <c r="X14" i="11"/>
  <c r="Q10" i="11"/>
  <c r="R10" i="11"/>
  <c r="S10" i="11"/>
  <c r="T10" i="11"/>
  <c r="U10" i="11"/>
  <c r="V10" i="11"/>
  <c r="W10" i="11"/>
  <c r="X10" i="11"/>
  <c r="Q16" i="11"/>
  <c r="R16" i="11"/>
  <c r="S16" i="11"/>
  <c r="T16" i="11"/>
  <c r="U16" i="11"/>
  <c r="V16" i="11"/>
  <c r="W16" i="11"/>
  <c r="X16" i="11"/>
  <c r="Q17" i="11"/>
  <c r="S17" i="11"/>
  <c r="T17" i="11"/>
  <c r="U17" i="11"/>
  <c r="V17" i="11"/>
  <c r="W17" i="11"/>
  <c r="X17" i="11"/>
  <c r="Q9" i="11"/>
  <c r="R9" i="11"/>
  <c r="S9" i="11"/>
  <c r="T9" i="11"/>
  <c r="U9" i="11"/>
  <c r="V9" i="11"/>
  <c r="W9" i="11"/>
  <c r="X9" i="11"/>
  <c r="Q15" i="11"/>
  <c r="R15" i="11"/>
  <c r="W15" i="11"/>
  <c r="X15" i="11"/>
  <c r="Q12" i="11"/>
  <c r="R12" i="11"/>
  <c r="W12" i="11"/>
  <c r="X12" i="11"/>
  <c r="Q11" i="11"/>
  <c r="R11" i="11"/>
  <c r="W11" i="11"/>
  <c r="X11" i="11"/>
  <c r="Y17" i="12" l="1"/>
  <c r="Y18" i="12"/>
  <c r="Y11" i="11"/>
  <c r="Y14" i="12"/>
  <c r="Y9" i="12"/>
  <c r="Y13" i="12"/>
  <c r="Y10" i="12"/>
  <c r="Y16" i="12"/>
  <c r="Y15" i="12"/>
  <c r="Y11" i="12"/>
  <c r="Z18" i="11"/>
  <c r="AA18" i="11" s="1"/>
  <c r="Z17" i="11"/>
  <c r="Y16" i="11"/>
  <c r="Z10" i="11"/>
  <c r="AA11" i="11"/>
  <c r="Z15" i="11"/>
  <c r="Z9" i="11"/>
  <c r="Z14" i="11"/>
  <c r="Z12" i="11"/>
  <c r="Z16" i="11"/>
  <c r="Z13" i="11"/>
  <c r="Y15" i="11"/>
  <c r="AA15" i="11" s="1"/>
  <c r="Y9" i="11"/>
  <c r="AA9" i="11" s="1"/>
  <c r="Y17" i="11"/>
  <c r="Y10" i="11"/>
  <c r="Y14" i="11"/>
  <c r="Y12" i="11"/>
  <c r="Y13" i="11"/>
  <c r="AA17" i="11" l="1"/>
  <c r="AA12" i="11"/>
  <c r="AA16" i="11"/>
  <c r="AA13" i="11"/>
  <c r="AA14" i="11"/>
  <c r="AA10" i="11"/>
  <c r="O18" i="7"/>
  <c r="O19" i="7"/>
  <c r="O17" i="7"/>
  <c r="O16" i="7"/>
  <c r="O15" i="7"/>
  <c r="O14" i="7"/>
  <c r="O13" i="7"/>
  <c r="O12" i="7"/>
  <c r="O11" i="7"/>
  <c r="O10" i="7"/>
  <c r="O9" i="7"/>
  <c r="O17" i="6"/>
  <c r="O16" i="6"/>
  <c r="O15" i="6"/>
  <c r="O14" i="6"/>
  <c r="O13" i="6"/>
  <c r="O12" i="6"/>
  <c r="O11" i="6"/>
  <c r="O10" i="6"/>
  <c r="O9" i="6"/>
  <c r="O15" i="2"/>
  <c r="O23" i="2"/>
  <c r="O13" i="2"/>
  <c r="O22" i="2"/>
  <c r="O17" i="2"/>
  <c r="O20" i="2"/>
  <c r="O14" i="2"/>
  <c r="O19" i="2"/>
  <c r="O16" i="2"/>
  <c r="O21" i="2"/>
  <c r="O9" i="2"/>
  <c r="O24" i="2"/>
  <c r="O12" i="2"/>
  <c r="O11" i="2"/>
  <c r="O18" i="2"/>
  <c r="O10" i="2"/>
  <c r="O24" i="8"/>
  <c r="O23" i="8"/>
  <c r="O21" i="8"/>
  <c r="O22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4" i="8"/>
  <c r="O6" i="8"/>
  <c r="O5" i="8"/>
  <c r="O7" i="8"/>
  <c r="O3" i="8"/>
  <c r="O2" i="8"/>
  <c r="O16" i="3"/>
  <c r="O15" i="3"/>
  <c r="O14" i="3"/>
  <c r="O13" i="3"/>
  <c r="O12" i="3"/>
  <c r="O11" i="3"/>
  <c r="O10" i="3"/>
  <c r="O9" i="3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<sst xmlns="http://schemas.openxmlformats.org/spreadsheetml/2006/main" count="718" uniqueCount="197">
  <si>
    <t>Regatta</t>
  </si>
  <si>
    <t>Wettfahrtleiter</t>
  </si>
  <si>
    <t>Heiko Schulze</t>
  </si>
  <si>
    <t>Datum</t>
  </si>
  <si>
    <t>Gruppe 1</t>
  </si>
  <si>
    <t>Gruppe 2</t>
  </si>
  <si>
    <t>Last Update</t>
    <phoneticPr fontId="0" type="noConversion"/>
  </si>
  <si>
    <t>Lfd Nr</t>
    <phoneticPr fontId="0" type="noConversion"/>
  </si>
  <si>
    <t>Start-gruppe</t>
    <phoneticPr fontId="0" type="noConversion"/>
  </si>
  <si>
    <t>Segelnummer</t>
    <phoneticPr fontId="0" type="noConversion"/>
  </si>
  <si>
    <t>Klasse</t>
    <phoneticPr fontId="0" type="noConversion"/>
  </si>
  <si>
    <t>YS</t>
    <phoneticPr fontId="0" type="noConversion"/>
  </si>
  <si>
    <t>Crew</t>
    <phoneticPr fontId="0" type="noConversion"/>
  </si>
  <si>
    <t>Club</t>
    <phoneticPr fontId="0" type="noConversion"/>
  </si>
  <si>
    <t>Startzeit</t>
  </si>
  <si>
    <t>Bull</t>
  </si>
  <si>
    <t>Martin Kaufmann</t>
  </si>
  <si>
    <t>Sportster</t>
  </si>
  <si>
    <t>Elan Express</t>
  </si>
  <si>
    <t>Robert Henning</t>
  </si>
  <si>
    <t>Clubregatta</t>
  </si>
  <si>
    <t>dns</t>
  </si>
  <si>
    <t>1. Wettfahrt</t>
  </si>
  <si>
    <t>2. Wettfahrt</t>
  </si>
  <si>
    <t>3. Wettfahrt</t>
  </si>
  <si>
    <t>4. Wettfahrt</t>
  </si>
  <si>
    <t>5. Wettfahrt</t>
  </si>
  <si>
    <t>6. Wettfahrt</t>
  </si>
  <si>
    <t>7. Wettfahrt</t>
  </si>
  <si>
    <t>Summe</t>
  </si>
  <si>
    <t>Platz</t>
  </si>
  <si>
    <t>SCLu</t>
  </si>
  <si>
    <t>Unna 24</t>
  </si>
  <si>
    <t>Rainer &amp; Marion Schwab</t>
  </si>
  <si>
    <t>Laser Standard</t>
  </si>
  <si>
    <t>Nina Haux</t>
  </si>
  <si>
    <t>Gesegelte Wettfahrten</t>
  </si>
  <si>
    <t>420er</t>
  </si>
  <si>
    <t>Startgruppe</t>
  </si>
  <si>
    <t>H-Boot</t>
  </si>
  <si>
    <t>Conrad 760</t>
  </si>
  <si>
    <t>Wind</t>
  </si>
  <si>
    <t>Laser</t>
  </si>
  <si>
    <t>Lynaes 14</t>
  </si>
  <si>
    <t>Tom Smit</t>
  </si>
  <si>
    <t>SCO</t>
  </si>
  <si>
    <t>Clubregatta - Yardstick</t>
  </si>
  <si>
    <t>Jugendwertung 420er und Laser</t>
  </si>
  <si>
    <t>Sebastian Schabe</t>
  </si>
  <si>
    <t>Thea Weisenbach</t>
  </si>
  <si>
    <t>Meike Zartmann</t>
  </si>
  <si>
    <t>Matthias Schmitz</t>
  </si>
  <si>
    <t>Julius Isler</t>
  </si>
  <si>
    <t>Tobias Schabe</t>
  </si>
  <si>
    <t>Liv Acker</t>
  </si>
  <si>
    <t>Sebastian</t>
  </si>
  <si>
    <t>Schabe</t>
  </si>
  <si>
    <t>Segelclub Otterstadt ...</t>
  </si>
  <si>
    <t>Nina</t>
  </si>
  <si>
    <t>Haux</t>
  </si>
  <si>
    <t>SCLU</t>
  </si>
  <si>
    <t>Secelklub Ludwigshave...</t>
  </si>
  <si>
    <t>Thea</t>
  </si>
  <si>
    <t>Weisenbach</t>
  </si>
  <si>
    <t>Segelclub Ludwigshafe...</t>
  </si>
  <si>
    <t>Meike</t>
  </si>
  <si>
    <t>Zartmann</t>
  </si>
  <si>
    <t>Segelclub Otterstadt</t>
  </si>
  <si>
    <t>Matthias</t>
  </si>
  <si>
    <t>Schmitz</t>
  </si>
  <si>
    <t>HSK</t>
  </si>
  <si>
    <t>Hansa-Segel-Kameradsc...</t>
  </si>
  <si>
    <t>Julius</t>
  </si>
  <si>
    <t>Isler</t>
  </si>
  <si>
    <t>Segelclub-Ludwigshafen</t>
  </si>
  <si>
    <t>Tobias</t>
  </si>
  <si>
    <t>Liv</t>
  </si>
  <si>
    <t>Acker</t>
  </si>
  <si>
    <t xml:space="preserve">Ben Backhaus </t>
  </si>
  <si>
    <t>Klaus-Christian Römheld &amp; Thomas Seyler</t>
  </si>
  <si>
    <t>Tobias Schabe &amp; Liv Acker</t>
  </si>
  <si>
    <t>Matthias Schmitz &amp; Jonas Schmitt</t>
  </si>
  <si>
    <t>Nina Haux &amp; Thea Weisenbach</t>
  </si>
  <si>
    <t>Laser Radial</t>
  </si>
  <si>
    <t>Christian Trojan</t>
  </si>
  <si>
    <t>W 1-2</t>
  </si>
  <si>
    <t>W 2</t>
  </si>
  <si>
    <t>H-Jolle</t>
  </si>
  <si>
    <t>Robert, Caro &amp; Kjell Henning</t>
  </si>
  <si>
    <t>Andreas &amp; Djiego Dauner</t>
  </si>
  <si>
    <t>SUI 647</t>
  </si>
  <si>
    <t>Julius &amp; Fabian Isler</t>
  </si>
  <si>
    <t>Markus Isler / Walther Kohler</t>
  </si>
  <si>
    <t>Jörg &amp; Willi Nowack</t>
  </si>
  <si>
    <t>Punkte gemeldete Boote + 1</t>
  </si>
  <si>
    <t>Thomas Rössler &amp; Janne Handermann</t>
  </si>
  <si>
    <t>Matthias Schmitz &amp; Simon Schmitt</t>
  </si>
  <si>
    <t>Virginia Steinemann &amp; Sophia Pleschberger</t>
  </si>
  <si>
    <t>SGW</t>
  </si>
  <si>
    <t>Sophie Decker &amp; Jonas Schmitt</t>
  </si>
  <si>
    <t>Max Krohn &amp; Philipp Müller</t>
  </si>
  <si>
    <t>WSVR</t>
  </si>
  <si>
    <t>Backhaus Ben &amp; Laura Rössler</t>
  </si>
  <si>
    <t>Felix Seibt</t>
  </si>
  <si>
    <t>Jan Höllriegl</t>
  </si>
  <si>
    <t>Sophie &amp; Nathalie Steinemann</t>
  </si>
  <si>
    <t>Dyas</t>
  </si>
  <si>
    <t>Schwertzugvogel</t>
  </si>
  <si>
    <t>Jochen &amp; Sigrid Weisenbach</t>
  </si>
  <si>
    <t>Dehler 22</t>
  </si>
  <si>
    <t>Wolfgang Schwind &amp; Frank Dahlmann</t>
  </si>
  <si>
    <t>Willi Nowack &amp; Norbert Kuntz</t>
  </si>
  <si>
    <t>Uwe Stemmler</t>
  </si>
  <si>
    <t>Make 25</t>
  </si>
  <si>
    <t>Wolfgang &amp; Achim Reibel</t>
  </si>
  <si>
    <t>Martin Kaufmann &amp; Sandro</t>
  </si>
  <si>
    <t>Neptunkryssare</t>
  </si>
  <si>
    <t>1. Wettfah</t>
  </si>
  <si>
    <t>2. Wettfah</t>
  </si>
  <si>
    <t>Heiko Schulze &amp; Matthias Tintelnot</t>
  </si>
  <si>
    <t>Olaf Krohn</t>
  </si>
  <si>
    <t>Hendrik Oberheidt</t>
  </si>
  <si>
    <t>SW 1</t>
  </si>
  <si>
    <t>Andreas, Rössler, Heiko Schulze</t>
  </si>
  <si>
    <t>Markus Isler &amp; Walther Kohler</t>
  </si>
  <si>
    <t xml:space="preserve">Uwe &amp; Dorothee Stemmler </t>
  </si>
  <si>
    <t>Jürgen &amp; Gina Ahrens</t>
  </si>
  <si>
    <t>Sunbeam 22.1</t>
  </si>
  <si>
    <t>Jochen und Sigrid Weisenbach</t>
  </si>
  <si>
    <t>Varianta 18</t>
  </si>
  <si>
    <t>Sun 2000</t>
  </si>
  <si>
    <t>KEINE</t>
  </si>
  <si>
    <t>Delanta 75</t>
  </si>
  <si>
    <t>Jürgen und Claudia Woischwill</t>
  </si>
  <si>
    <t>J22</t>
  </si>
  <si>
    <t>H Boot</t>
  </si>
  <si>
    <t xml:space="preserve"> Albin Express</t>
  </si>
  <si>
    <t>Thomas Rössler
Janne Handemann
Andreas Rössler</t>
  </si>
  <si>
    <t>Torsten Husemann
Stefan Walling</t>
  </si>
  <si>
    <t>Gerd Heck
Jürgen Bargmann</t>
  </si>
  <si>
    <t>8. Punkte</t>
  </si>
  <si>
    <t>7. Punkte</t>
  </si>
  <si>
    <t>6. Punkte</t>
  </si>
  <si>
    <t>5. Punkte</t>
  </si>
  <si>
    <t>4. Punkte</t>
  </si>
  <si>
    <t>3. Punkte</t>
  </si>
  <si>
    <t>2. Punkte</t>
  </si>
  <si>
    <t>1. Punkte</t>
  </si>
  <si>
    <t>nix</t>
  </si>
  <si>
    <t>8. Wettfahrt</t>
  </si>
  <si>
    <t>N 2</t>
  </si>
  <si>
    <t>NW 1-2</t>
  </si>
  <si>
    <t>SCLu
SCO
SCLu</t>
  </si>
  <si>
    <t>Fabrice Bruegel
Denis Joek
Toni Müller</t>
  </si>
  <si>
    <t>kalt regnerisch</t>
  </si>
  <si>
    <t>Streicher R1</t>
  </si>
  <si>
    <t>Streicher R2</t>
  </si>
  <si>
    <t>NE 3</t>
  </si>
  <si>
    <t>N" 2-3</t>
  </si>
  <si>
    <t>My Way</t>
  </si>
  <si>
    <t>Bootsname</t>
  </si>
  <si>
    <t>Vanity</t>
  </si>
  <si>
    <t>Pegasus</t>
  </si>
  <si>
    <t>Grp</t>
  </si>
  <si>
    <t xml:space="preserve">Henning, Robert                                                                                                                                                                                                </t>
  </si>
  <si>
    <t xml:space="preserve">SCLU                                                                                                                                                                                                </t>
  </si>
  <si>
    <t>Saffier SE 23</t>
  </si>
  <si>
    <t xml:space="preserve">SCLU                                                                SCLU                                                                                                                                </t>
  </si>
  <si>
    <t xml:space="preserve">Weisenbach, Jochen                                                                Weisenbach, Sigrid                                                                                                                                </t>
  </si>
  <si>
    <t xml:space="preserve">Kaufmann, Martin                                                                                                                                                                                                </t>
  </si>
  <si>
    <t>Bootsklasse</t>
  </si>
  <si>
    <t>Easyglider</t>
  </si>
  <si>
    <t>Saffier 23</t>
  </si>
  <si>
    <t xml:space="preserve">Reibel, Wolfgang                                                                Bargmann, Jürgen                                                                                                                                </t>
  </si>
  <si>
    <t xml:space="preserve">Daalmann, Frank                                                                                                                                                                                                </t>
  </si>
  <si>
    <t>EasyGlider</t>
  </si>
  <si>
    <t>DNS</t>
  </si>
  <si>
    <t>Scangaard 21</t>
  </si>
  <si>
    <t>Jürgen, Gina</t>
  </si>
  <si>
    <t>Frühjahrsregatta</t>
  </si>
  <si>
    <t>Herbsregatta</t>
  </si>
  <si>
    <t>Gesamtsumme</t>
  </si>
  <si>
    <t>Gesamtplatz</t>
  </si>
  <si>
    <t>Daalmann, Frank</t>
  </si>
  <si>
    <t xml:space="preserve">Reibel, Wolfgang                                                                                                                                                                                             </t>
  </si>
  <si>
    <t>1.</t>
  </si>
  <si>
    <t>2.</t>
  </si>
  <si>
    <t>3.</t>
  </si>
  <si>
    <t>4.</t>
  </si>
  <si>
    <t>5.</t>
  </si>
  <si>
    <t>6.</t>
  </si>
  <si>
    <t>Frühjahrsregatta 2022</t>
  </si>
  <si>
    <t>Herbstregatta 2022</t>
  </si>
  <si>
    <t>Summe Gesamtjahr</t>
  </si>
  <si>
    <t>Ahrens, Jürgen
Ahrens, Gina</t>
  </si>
  <si>
    <t>Savannah</t>
  </si>
  <si>
    <t>Herbsregatta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</si>
</sst>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3"/>
      <name val="Verdana"/>
      <family val="2"/>
    </font>
    <font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450666829432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12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/>
    </xf>
    <xf numFmtId="0" fontId="7" fillId="0" borderId="0" xfId="0" applyFont="1"/>
    <xf numFmtId="0" fontId="5" fillId="0" borderId="0" xfId="3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0" fillId="0" borderId="5" xfId="0" applyBorder="1"/>
    <xf numFmtId="0" fontId="0" fillId="2" borderId="9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6" borderId="5" xfId="0" applyFont="1" applyFill="1" applyBorder="1" applyAlignment="1">
      <alignment horizontal="center" vertical="center" wrapText="1"/>
    </xf>
    <xf numFmtId="3" fontId="0" fillId="0" borderId="5" xfId="0" applyNumberFormat="1" applyBorder="1"/>
    <xf numFmtId="0" fontId="0" fillId="5" borderId="1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9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10" borderId="21" xfId="0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indent="1"/>
    </xf>
    <xf numFmtId="3" fontId="0" fillId="3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</cellXfs>
  <cellStyles count="5">
    <cellStyle name="Besuchter Hyperlink" xfId="2" builtinId="9" hidden="1"/>
    <cellStyle name="Link" xfId="1" builtinId="8" hidden="1"/>
    <cellStyle name="Link" xfId="3" builtinId="8"/>
    <cellStyle name="Standard" xfId="0" builtinId="0"/>
    <cellStyle name="Standard 2" xfId="4" xr:uid="{7D7B4057-EE7B-D043-BE9F-80D854658E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355601</xdr:colOff>
      <xdr:row>0</xdr:row>
      <xdr:rowOff>177996</xdr:rowOff>
    </xdr:from>
    <xdr:ext cx="1993900" cy="1062480"/>
    <xdr:pic>
      <xdr:nvPicPr>
        <xdr:cNvPr id="2" name="Grafik 1">
          <a:extLst>
            <a:ext uri="{FF2B5EF4-FFF2-40B4-BE49-F238E27FC236}">
              <a16:creationId xmlns:a16="http://schemas.microsoft.com/office/drawing/2014/main" id="{3BA63D99-3646-784A-BF97-3ED166AEC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57601" y="177996"/>
          <a:ext cx="1993900" cy="10624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355601</xdr:colOff>
      <xdr:row>0</xdr:row>
      <xdr:rowOff>177996</xdr:rowOff>
    </xdr:from>
    <xdr:ext cx="1993900" cy="1062480"/>
    <xdr:pic>
      <xdr:nvPicPr>
        <xdr:cNvPr id="3" name="Grafik 2">
          <a:extLst>
            <a:ext uri="{FF2B5EF4-FFF2-40B4-BE49-F238E27FC236}">
              <a16:creationId xmlns:a16="http://schemas.microsoft.com/office/drawing/2014/main" id="{8E81466F-5308-6E4B-85D7-731DA174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1" y="177996"/>
          <a:ext cx="1993900" cy="10624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355601</xdr:colOff>
      <xdr:row>0</xdr:row>
      <xdr:rowOff>177996</xdr:rowOff>
    </xdr:from>
    <xdr:ext cx="1993900" cy="1062480"/>
    <xdr:pic>
      <xdr:nvPicPr>
        <xdr:cNvPr id="3" name="Grafik 2">
          <a:extLst>
            <a:ext uri="{FF2B5EF4-FFF2-40B4-BE49-F238E27FC236}">
              <a16:creationId xmlns:a16="http://schemas.microsoft.com/office/drawing/2014/main" id="{D3945BB5-DD08-7840-AD7F-210A01769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1" y="177996"/>
          <a:ext cx="1993900" cy="10624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0</xdr:row>
      <xdr:rowOff>177996</xdr:rowOff>
    </xdr:from>
    <xdr:to>
      <xdr:col>5</xdr:col>
      <xdr:colOff>1663701</xdr:colOff>
      <xdr:row>6</xdr:row>
      <xdr:rowOff>21276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02101" y="177996"/>
          <a:ext cx="1993900" cy="986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0</xdr:row>
      <xdr:rowOff>177996</xdr:rowOff>
    </xdr:from>
    <xdr:to>
      <xdr:col>5</xdr:col>
      <xdr:colOff>1663701</xdr:colOff>
      <xdr:row>6</xdr:row>
      <xdr:rowOff>21276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1" y="177996"/>
          <a:ext cx="1993900" cy="1062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280895</xdr:colOff>
      <xdr:row>0</xdr:row>
      <xdr:rowOff>163055</xdr:rowOff>
    </xdr:from>
    <xdr:to>
      <xdr:col>6</xdr:col>
      <xdr:colOff>266701</xdr:colOff>
      <xdr:row>6</xdr:row>
      <xdr:rowOff>6335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2307" y="163055"/>
          <a:ext cx="1995394" cy="1053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280895</xdr:colOff>
      <xdr:row>0</xdr:row>
      <xdr:rowOff>163055</xdr:rowOff>
    </xdr:from>
    <xdr:to>
      <xdr:col>5</xdr:col>
      <xdr:colOff>2273301</xdr:colOff>
      <xdr:row>6</xdr:row>
      <xdr:rowOff>6335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92595" y="163055"/>
          <a:ext cx="1992406" cy="106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raceoffice.org/tracker.php?url=http%3A%2F%2Fwww.Segelclub-Otterstadt.de&amp;kategorie=entrylist_clublink&amp;subkategorie=&amp;uni=591fee7a0ed369.3144455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aceoffice.org/tracker.php?url=http%3A%2F%2Fwww.Segelclub-Otterstadt.de&amp;kategorie=entrylist_clublink&amp;subkategorie=&amp;uni=591fee7a0ed369.3144455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ceoffice.org/tracker.php?url=http%3A%2F%2Fwww.hsk-lu.de&amp;kategorie=entrylist_clublink&amp;subkategorie=&amp;uni=591fee7a0eb715.46575755" TargetMode="External"/><Relationship Id="rId2" Type="http://schemas.openxmlformats.org/officeDocument/2006/relationships/hyperlink" Target="http://www.raceoffice.org/tracker.php?url=http%3A%2F%2Fwww.Segelclub-Ludwigshafen.de&amp;kategorie=entrylist_clublink&amp;subkategorie=&amp;uni=591fee7a0e9714.30968025" TargetMode="External"/><Relationship Id="rId1" Type="http://schemas.openxmlformats.org/officeDocument/2006/relationships/hyperlink" Target="http://www.raceoffice.org/tracker.php?url=http%3A%2F%2Fwww.Segelclub-Otterstadt.de&amp;kategorie=entrylist_clublink&amp;subkategorie=&amp;uni=591fee7a0e7877.94738991" TargetMode="External"/><Relationship Id="rId5" Type="http://schemas.openxmlformats.org/officeDocument/2006/relationships/hyperlink" Target="http://www.raceoffice.org/tracker.php?url=http%3A%2F%2Fwww.Segelclub-Otterstadt.de&amp;kategorie=entrylist_clublink&amp;subkategorie=&amp;uni=591fee7a0ee1b7.90738291" TargetMode="External"/><Relationship Id="rId4" Type="http://schemas.openxmlformats.org/officeDocument/2006/relationships/hyperlink" Target="http://www.raceoffice.org/tracker.php?url=http%3A%2F%2Fwww.Segelclub-Otterstadt.de&amp;kategorie=entrylist_clublink&amp;subkategorie=&amp;uni=591fee7a0ed369.3144455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ceoffice.org/tracker.php?url=http%3A%2F%2Fwww.Segelclub-Otterstadt.de&amp;kategorie=entrylist_clublink&amp;subkategorie=&amp;uni=591fee7a0ed369.31444550" TargetMode="External"/><Relationship Id="rId2" Type="http://schemas.openxmlformats.org/officeDocument/2006/relationships/hyperlink" Target="http://www.raceoffice.org/tracker.php?url=http%3A%2F%2Fwww.hsk-lu.de&amp;kategorie=entrylist_clublink&amp;subkategorie=&amp;uni=591fee7a0eb715.46575755" TargetMode="External"/><Relationship Id="rId1" Type="http://schemas.openxmlformats.org/officeDocument/2006/relationships/hyperlink" Target="http://www.raceoffice.org/tracker.php?url=http%3A%2F%2Fwww.Segelclub-Otterstadt.de&amp;kategorie=entrylist_clublink&amp;subkategorie=&amp;uni=591fee7a0e7877.94738991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3C09-5B92-42D6-91CD-9E991443BA69}">
  <dimension ref="A2:V9"/>
  <sheetViews>
    <sheetView zoomScale="90" zoomScaleNormal="90" workbookViewId="0">
      <selection activeCell="G15" sqref="G15"/>
    </sheetView>
  </sheetViews>
  <sheetFormatPr baseColWidth="10" defaultRowHeight="16" x14ac:dyDescent="0.2"/>
  <cols>
    <col min="2" max="2" width="6.5" customWidth="1"/>
    <col min="4" max="4" width="12.83203125" customWidth="1"/>
    <col min="5" max="5" width="8" customWidth="1"/>
    <col min="6" max="6" width="15.33203125" customWidth="1"/>
    <col min="8" max="8" width="14" customWidth="1"/>
    <col min="21" max="21" width="10.83203125" customWidth="1"/>
    <col min="22" max="22" width="15.83203125" customWidth="1"/>
  </cols>
  <sheetData>
    <row r="2" spans="1:22" ht="17" thickBot="1" x14ac:dyDescent="0.25"/>
    <row r="3" spans="1:22" ht="17" thickBot="1" x14ac:dyDescent="0.25">
      <c r="I3" s="116" t="s">
        <v>191</v>
      </c>
      <c r="J3" s="117"/>
      <c r="K3" s="117"/>
      <c r="L3" s="117"/>
      <c r="M3" s="117"/>
      <c r="N3" s="118"/>
      <c r="O3" s="119" t="s">
        <v>192</v>
      </c>
      <c r="P3" s="120"/>
      <c r="Q3" s="120"/>
      <c r="R3" s="120"/>
      <c r="S3" s="120"/>
      <c r="T3" s="121"/>
    </row>
    <row r="4" spans="1:22" ht="34" x14ac:dyDescent="0.2">
      <c r="A4" s="96" t="s">
        <v>7</v>
      </c>
      <c r="B4" s="96" t="s">
        <v>163</v>
      </c>
      <c r="C4" s="50" t="s">
        <v>9</v>
      </c>
      <c r="D4" s="51" t="s">
        <v>170</v>
      </c>
      <c r="E4" s="50" t="s">
        <v>11</v>
      </c>
      <c r="F4" s="51" t="s">
        <v>12</v>
      </c>
      <c r="G4" s="50" t="s">
        <v>13</v>
      </c>
      <c r="H4" s="51" t="s">
        <v>160</v>
      </c>
      <c r="I4" s="105" t="s">
        <v>22</v>
      </c>
      <c r="J4" s="105" t="s">
        <v>23</v>
      </c>
      <c r="K4" s="105" t="s">
        <v>24</v>
      </c>
      <c r="L4" s="105" t="s">
        <v>25</v>
      </c>
      <c r="M4" s="106" t="s">
        <v>29</v>
      </c>
      <c r="N4" s="106" t="s">
        <v>30</v>
      </c>
      <c r="O4" s="105" t="s">
        <v>22</v>
      </c>
      <c r="P4" s="105" t="s">
        <v>23</v>
      </c>
      <c r="Q4" s="105" t="s">
        <v>24</v>
      </c>
      <c r="R4" s="105" t="s">
        <v>25</v>
      </c>
      <c r="S4" s="106" t="s">
        <v>29</v>
      </c>
      <c r="T4" s="106" t="s">
        <v>30</v>
      </c>
      <c r="U4" s="97" t="s">
        <v>193</v>
      </c>
      <c r="V4" s="97" t="s">
        <v>182</v>
      </c>
    </row>
    <row r="5" spans="1:22" ht="28" x14ac:dyDescent="0.2">
      <c r="A5" s="52">
        <v>1</v>
      </c>
      <c r="B5" s="53">
        <v>2</v>
      </c>
      <c r="C5" s="52">
        <v>1</v>
      </c>
      <c r="D5" s="53" t="s">
        <v>129</v>
      </c>
      <c r="E5" s="52">
        <v>112</v>
      </c>
      <c r="F5" s="54" t="s">
        <v>169</v>
      </c>
      <c r="G5" s="55" t="s">
        <v>165</v>
      </c>
      <c r="H5" s="53" t="s">
        <v>161</v>
      </c>
      <c r="I5" s="56">
        <v>1</v>
      </c>
      <c r="J5" s="82">
        <v>1</v>
      </c>
      <c r="K5" s="58">
        <v>1</v>
      </c>
      <c r="L5" s="57">
        <v>1</v>
      </c>
      <c r="M5" s="98">
        <f>SUM(I5:L5)-J5</f>
        <v>3</v>
      </c>
      <c r="N5" s="99">
        <v>1</v>
      </c>
      <c r="O5" s="58">
        <v>1</v>
      </c>
      <c r="P5" s="58">
        <v>1</v>
      </c>
      <c r="Q5" s="58">
        <v>1</v>
      </c>
      <c r="R5" s="101">
        <v>1</v>
      </c>
      <c r="S5" s="98">
        <f>SUM(O5:R5)-R5</f>
        <v>3</v>
      </c>
      <c r="T5" s="103">
        <v>1</v>
      </c>
      <c r="U5" s="98">
        <f>M5+S5</f>
        <v>6</v>
      </c>
      <c r="V5" s="103">
        <v>1</v>
      </c>
    </row>
    <row r="6" spans="1:22" ht="56" x14ac:dyDescent="0.2">
      <c r="A6" s="52">
        <v>2</v>
      </c>
      <c r="B6" s="53">
        <v>2</v>
      </c>
      <c r="C6" s="52">
        <v>99</v>
      </c>
      <c r="D6" s="53" t="s">
        <v>127</v>
      </c>
      <c r="E6" s="52">
        <v>106</v>
      </c>
      <c r="F6" s="54" t="s">
        <v>168</v>
      </c>
      <c r="G6" s="55" t="s">
        <v>167</v>
      </c>
      <c r="H6" s="53" t="s">
        <v>162</v>
      </c>
      <c r="I6" s="56">
        <v>2</v>
      </c>
      <c r="J6" s="56">
        <v>2</v>
      </c>
      <c r="K6" s="82">
        <v>2</v>
      </c>
      <c r="L6" s="57">
        <v>2</v>
      </c>
      <c r="M6" s="98">
        <f>SUM(I6:L6)-K6</f>
        <v>6</v>
      </c>
      <c r="N6" s="99">
        <v>2</v>
      </c>
      <c r="O6" s="82">
        <v>2</v>
      </c>
      <c r="P6" s="102">
        <v>2</v>
      </c>
      <c r="Q6" s="102">
        <v>2</v>
      </c>
      <c r="R6" s="102">
        <v>2</v>
      </c>
      <c r="S6" s="98">
        <f>SUM(O6:R6)-R6</f>
        <v>6</v>
      </c>
      <c r="T6" s="104">
        <v>2</v>
      </c>
      <c r="U6" s="98">
        <f>M6+S6</f>
        <v>12</v>
      </c>
      <c r="V6" s="104">
        <v>2</v>
      </c>
    </row>
    <row r="9" spans="1:22" x14ac:dyDescent="0.2">
      <c r="K9" s="114" t="s">
        <v>176</v>
      </c>
    </row>
  </sheetData>
  <mergeCells count="2">
    <mergeCell ref="I3:N3"/>
    <mergeCell ref="O3:T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workbookViewId="0">
      <selection activeCell="G20" sqref="G20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33.1640625" customWidth="1"/>
    <col min="8" max="9" width="10.83203125" customWidth="1"/>
    <col min="10" max="14" width="10.83203125" hidden="1" customWidth="1" outlineLevel="1"/>
    <col min="15" max="15" width="10.83203125" collapsed="1"/>
    <col min="16" max="16" width="10.83203125" style="41"/>
    <col min="17" max="17" width="10.83203125" style="43"/>
  </cols>
  <sheetData>
    <row r="1" spans="1:17" x14ac:dyDescent="0.2">
      <c r="A1" s="1"/>
      <c r="B1" s="1" t="s">
        <v>0</v>
      </c>
      <c r="C1" s="1"/>
      <c r="D1" s="1" t="s">
        <v>20</v>
      </c>
      <c r="E1" s="1"/>
      <c r="F1" s="1"/>
      <c r="G1" s="21" t="s">
        <v>21</v>
      </c>
      <c r="H1" t="s">
        <v>94</v>
      </c>
    </row>
    <row r="2" spans="1:17" x14ac:dyDescent="0.2">
      <c r="A2" s="1"/>
      <c r="B2" s="1" t="s">
        <v>1</v>
      </c>
      <c r="C2" s="1"/>
      <c r="D2" s="1" t="s">
        <v>2</v>
      </c>
      <c r="E2" s="1"/>
      <c r="F2" s="1"/>
      <c r="G2" s="1"/>
    </row>
    <row r="3" spans="1:17" x14ac:dyDescent="0.2">
      <c r="A3" s="1"/>
      <c r="B3" s="1" t="s">
        <v>3</v>
      </c>
      <c r="C3" s="1"/>
      <c r="D3" s="2">
        <v>42995</v>
      </c>
      <c r="E3" s="1"/>
      <c r="F3" s="1"/>
      <c r="G3" s="1"/>
    </row>
    <row r="4" spans="1:17" x14ac:dyDescent="0.2">
      <c r="A4" s="1"/>
      <c r="B4" s="1"/>
      <c r="C4" s="1"/>
      <c r="D4" s="1"/>
      <c r="E4" s="1"/>
      <c r="F4" s="1"/>
      <c r="G4" s="1" t="s">
        <v>41</v>
      </c>
      <c r="H4" s="14" t="s">
        <v>122</v>
      </c>
      <c r="I4" s="14" t="s">
        <v>122</v>
      </c>
    </row>
    <row r="5" spans="1:17" x14ac:dyDescent="0.2">
      <c r="A5" s="1"/>
      <c r="B5" s="1" t="s">
        <v>5</v>
      </c>
      <c r="C5" s="1"/>
      <c r="D5" s="12" t="s">
        <v>47</v>
      </c>
      <c r="E5" s="1"/>
      <c r="F5" s="1"/>
      <c r="G5" s="1" t="s">
        <v>3</v>
      </c>
      <c r="H5" s="17">
        <v>42995</v>
      </c>
      <c r="I5" s="17">
        <v>42995</v>
      </c>
      <c r="J5" s="17"/>
      <c r="K5" s="17"/>
      <c r="L5" s="17"/>
    </row>
    <row r="6" spans="1:17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3">
        <v>0.45833333333333331</v>
      </c>
      <c r="I6" s="23">
        <v>0.52083333333333337</v>
      </c>
      <c r="J6" s="18"/>
      <c r="K6" s="18"/>
    </row>
    <row r="7" spans="1:17" x14ac:dyDescent="0.2">
      <c r="A7" s="1"/>
      <c r="B7" s="1"/>
      <c r="C7" s="1"/>
      <c r="D7" s="3"/>
      <c r="E7" s="1"/>
      <c r="F7" s="3"/>
      <c r="G7" s="1"/>
    </row>
    <row r="8" spans="1:17" ht="51" x14ac:dyDescent="0.2">
      <c r="A8" s="4" t="s">
        <v>7</v>
      </c>
      <c r="B8" s="4" t="s">
        <v>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19" t="s">
        <v>29</v>
      </c>
      <c r="P8" s="16" t="s">
        <v>30</v>
      </c>
      <c r="Q8" s="19" t="s">
        <v>36</v>
      </c>
    </row>
    <row r="9" spans="1:17" s="33" customFormat="1" ht="34" customHeight="1" x14ac:dyDescent="0.2">
      <c r="A9" s="26">
        <v>1</v>
      </c>
      <c r="B9" s="26">
        <v>2</v>
      </c>
      <c r="C9" s="26">
        <v>54584</v>
      </c>
      <c r="D9" s="27" t="s">
        <v>37</v>
      </c>
      <c r="E9" s="26">
        <v>115</v>
      </c>
      <c r="F9" s="28" t="s">
        <v>80</v>
      </c>
      <c r="G9" s="29" t="s">
        <v>45</v>
      </c>
      <c r="H9" s="31">
        <v>2</v>
      </c>
      <c r="I9" s="31">
        <v>1</v>
      </c>
      <c r="J9" s="30"/>
      <c r="K9" s="31"/>
      <c r="L9" s="30"/>
      <c r="M9" s="31"/>
      <c r="N9" s="31"/>
      <c r="O9" s="34">
        <f>SUM(H9:N9)</f>
        <v>3</v>
      </c>
      <c r="P9" s="35">
        <v>1</v>
      </c>
      <c r="Q9" s="44">
        <v>2</v>
      </c>
    </row>
    <row r="10" spans="1:17" s="33" customFormat="1" ht="34" customHeight="1" x14ac:dyDescent="0.2">
      <c r="A10" s="26">
        <v>2</v>
      </c>
      <c r="B10" s="26">
        <v>2</v>
      </c>
      <c r="C10" s="26">
        <v>48017</v>
      </c>
      <c r="D10" s="27" t="s">
        <v>37</v>
      </c>
      <c r="E10" s="26">
        <v>115</v>
      </c>
      <c r="F10" s="28" t="s">
        <v>97</v>
      </c>
      <c r="G10" s="29" t="s">
        <v>98</v>
      </c>
      <c r="H10" s="31">
        <v>1</v>
      </c>
      <c r="I10" s="31">
        <v>2</v>
      </c>
      <c r="J10" s="30"/>
      <c r="K10" s="31"/>
      <c r="L10" s="30"/>
      <c r="M10" s="31"/>
      <c r="N10" s="31"/>
      <c r="O10" s="34">
        <f t="shared" ref="O10:O17" si="0">SUM(H10:N10)</f>
        <v>3</v>
      </c>
      <c r="P10" s="35">
        <v>2</v>
      </c>
      <c r="Q10" s="44">
        <v>2</v>
      </c>
    </row>
    <row r="11" spans="1:17" s="33" customFormat="1" ht="34" customHeight="1" x14ac:dyDescent="0.2">
      <c r="A11" s="26">
        <v>3</v>
      </c>
      <c r="B11" s="26">
        <v>2</v>
      </c>
      <c r="C11" s="26">
        <v>82207</v>
      </c>
      <c r="D11" s="27" t="s">
        <v>42</v>
      </c>
      <c r="E11" s="26">
        <v>113</v>
      </c>
      <c r="F11" s="28" t="s">
        <v>48</v>
      </c>
      <c r="G11" s="29" t="s">
        <v>45</v>
      </c>
      <c r="H11" s="31">
        <v>3</v>
      </c>
      <c r="I11" s="31">
        <v>6</v>
      </c>
      <c r="J11" s="30"/>
      <c r="K11" s="31"/>
      <c r="L11" s="30"/>
      <c r="M11" s="31"/>
      <c r="N11" s="31"/>
      <c r="O11" s="34">
        <f t="shared" si="0"/>
        <v>9</v>
      </c>
      <c r="P11" s="35">
        <v>3</v>
      </c>
      <c r="Q11" s="44">
        <v>2</v>
      </c>
    </row>
    <row r="12" spans="1:17" s="33" customFormat="1" ht="34" customHeight="1" x14ac:dyDescent="0.2">
      <c r="A12" s="26">
        <v>4</v>
      </c>
      <c r="B12" s="26">
        <v>2</v>
      </c>
      <c r="C12" s="26">
        <v>41168</v>
      </c>
      <c r="D12" s="27" t="s">
        <v>37</v>
      </c>
      <c r="E12" s="26">
        <v>115</v>
      </c>
      <c r="F12" s="28" t="s">
        <v>95</v>
      </c>
      <c r="G12" s="29" t="s">
        <v>60</v>
      </c>
      <c r="H12" s="31">
        <v>6</v>
      </c>
      <c r="I12" s="31">
        <v>4</v>
      </c>
      <c r="J12" s="30"/>
      <c r="K12" s="31"/>
      <c r="L12" s="30"/>
      <c r="M12" s="31"/>
      <c r="N12" s="31"/>
      <c r="O12" s="34">
        <f t="shared" si="0"/>
        <v>10</v>
      </c>
      <c r="P12" s="35">
        <v>4</v>
      </c>
      <c r="Q12" s="44">
        <v>2</v>
      </c>
    </row>
    <row r="13" spans="1:17" s="33" customFormat="1" ht="34" customHeight="1" x14ac:dyDescent="0.2">
      <c r="A13" s="26">
        <v>5</v>
      </c>
      <c r="B13" s="26">
        <v>2</v>
      </c>
      <c r="C13" s="26">
        <v>51425</v>
      </c>
      <c r="D13" s="27" t="s">
        <v>37</v>
      </c>
      <c r="E13" s="26">
        <v>115</v>
      </c>
      <c r="F13" s="28" t="s">
        <v>100</v>
      </c>
      <c r="G13" s="29" t="s">
        <v>101</v>
      </c>
      <c r="H13" s="31">
        <v>5</v>
      </c>
      <c r="I13" s="31">
        <v>5</v>
      </c>
      <c r="J13" s="30"/>
      <c r="K13" s="31"/>
      <c r="L13" s="30"/>
      <c r="M13" s="31"/>
      <c r="N13" s="31"/>
      <c r="O13" s="34">
        <f t="shared" si="0"/>
        <v>10</v>
      </c>
      <c r="P13" s="35">
        <v>5</v>
      </c>
      <c r="Q13" s="44">
        <v>2</v>
      </c>
    </row>
    <row r="14" spans="1:17" s="33" customFormat="1" ht="34" customHeight="1" x14ac:dyDescent="0.2">
      <c r="A14" s="26">
        <v>6</v>
      </c>
      <c r="B14" s="26">
        <v>2</v>
      </c>
      <c r="C14" s="26">
        <v>122409</v>
      </c>
      <c r="D14" s="27" t="s">
        <v>42</v>
      </c>
      <c r="E14" s="26">
        <v>113</v>
      </c>
      <c r="F14" s="28" t="s">
        <v>103</v>
      </c>
      <c r="G14" s="29" t="s">
        <v>101</v>
      </c>
      <c r="H14" s="31">
        <v>8</v>
      </c>
      <c r="I14" s="31">
        <v>3</v>
      </c>
      <c r="J14" s="30"/>
      <c r="K14" s="31"/>
      <c r="L14" s="30"/>
      <c r="M14" s="31"/>
      <c r="N14" s="31"/>
      <c r="O14" s="34">
        <f t="shared" si="0"/>
        <v>11</v>
      </c>
      <c r="P14" s="35">
        <v>6</v>
      </c>
      <c r="Q14" s="44">
        <v>2</v>
      </c>
    </row>
    <row r="15" spans="1:17" s="33" customFormat="1" ht="34" customHeight="1" x14ac:dyDescent="0.2">
      <c r="A15" s="26">
        <v>7</v>
      </c>
      <c r="B15" s="26">
        <v>2</v>
      </c>
      <c r="C15" s="26">
        <v>50385</v>
      </c>
      <c r="D15" s="27" t="s">
        <v>37</v>
      </c>
      <c r="E15" s="26">
        <v>115</v>
      </c>
      <c r="F15" s="28" t="s">
        <v>91</v>
      </c>
      <c r="G15" s="29" t="s">
        <v>60</v>
      </c>
      <c r="H15" s="31">
        <v>4</v>
      </c>
      <c r="I15" s="31">
        <v>7</v>
      </c>
      <c r="J15" s="30"/>
      <c r="K15" s="31"/>
      <c r="L15" s="30"/>
      <c r="M15" s="31"/>
      <c r="N15" s="31"/>
      <c r="O15" s="34">
        <f t="shared" si="0"/>
        <v>11</v>
      </c>
      <c r="P15" s="35">
        <v>7</v>
      </c>
      <c r="Q15" s="44">
        <v>2</v>
      </c>
    </row>
    <row r="16" spans="1:17" s="33" customFormat="1" ht="34" customHeight="1" x14ac:dyDescent="0.2">
      <c r="A16" s="26">
        <v>8</v>
      </c>
      <c r="B16" s="26">
        <v>2</v>
      </c>
      <c r="C16" s="26">
        <v>122409</v>
      </c>
      <c r="D16" s="27" t="s">
        <v>83</v>
      </c>
      <c r="E16" s="26">
        <v>114</v>
      </c>
      <c r="F16" s="28" t="s">
        <v>104</v>
      </c>
      <c r="G16" s="29" t="s">
        <v>101</v>
      </c>
      <c r="H16" s="31">
        <v>7</v>
      </c>
      <c r="I16" s="31">
        <v>8</v>
      </c>
      <c r="J16" s="30"/>
      <c r="K16" s="31"/>
      <c r="L16" s="30"/>
      <c r="M16" s="31"/>
      <c r="N16" s="31"/>
      <c r="O16" s="34">
        <f t="shared" si="0"/>
        <v>15</v>
      </c>
      <c r="P16" s="35">
        <v>8</v>
      </c>
      <c r="Q16" s="44">
        <v>2</v>
      </c>
    </row>
    <row r="17" spans="1:17" s="33" customFormat="1" ht="34" customHeight="1" x14ac:dyDescent="0.2">
      <c r="A17" s="26">
        <v>9</v>
      </c>
      <c r="B17" s="26">
        <v>2</v>
      </c>
      <c r="C17" s="26">
        <v>54311</v>
      </c>
      <c r="D17" s="27" t="s">
        <v>37</v>
      </c>
      <c r="E17" s="26">
        <v>115</v>
      </c>
      <c r="F17" s="28" t="s">
        <v>102</v>
      </c>
      <c r="G17" s="29" t="s">
        <v>60</v>
      </c>
      <c r="H17" s="31">
        <v>9</v>
      </c>
      <c r="I17" s="31">
        <v>9</v>
      </c>
      <c r="J17" s="30"/>
      <c r="K17" s="31"/>
      <c r="L17" s="30"/>
      <c r="M17" s="31"/>
      <c r="N17" s="31"/>
      <c r="O17" s="34">
        <f t="shared" si="0"/>
        <v>18</v>
      </c>
      <c r="P17" s="35">
        <v>9</v>
      </c>
      <c r="Q17" s="44">
        <v>2</v>
      </c>
    </row>
    <row r="18" spans="1:17" s="33" customFormat="1" ht="34" customHeight="1" x14ac:dyDescent="0.2">
      <c r="A18" s="26">
        <v>10</v>
      </c>
      <c r="B18" s="26">
        <v>2</v>
      </c>
      <c r="C18" s="26">
        <v>42663</v>
      </c>
      <c r="D18" s="27" t="s">
        <v>37</v>
      </c>
      <c r="E18" s="26">
        <v>115</v>
      </c>
      <c r="F18" s="28" t="s">
        <v>96</v>
      </c>
      <c r="G18" s="29" t="s">
        <v>70</v>
      </c>
      <c r="H18" s="40" t="s">
        <v>21</v>
      </c>
      <c r="I18" s="40" t="s">
        <v>21</v>
      </c>
      <c r="J18" s="30"/>
      <c r="K18" s="31"/>
      <c r="L18" s="30"/>
      <c r="M18" s="31"/>
      <c r="N18" s="31"/>
      <c r="O18" s="34">
        <v>26</v>
      </c>
      <c r="P18" s="35">
        <v>12</v>
      </c>
      <c r="Q18" s="44">
        <v>0</v>
      </c>
    </row>
    <row r="19" spans="1:17" s="33" customFormat="1" ht="34" customHeight="1" x14ac:dyDescent="0.2">
      <c r="A19" s="26">
        <v>11</v>
      </c>
      <c r="B19" s="26">
        <v>2</v>
      </c>
      <c r="C19" s="26">
        <v>48835</v>
      </c>
      <c r="D19" s="27" t="s">
        <v>37</v>
      </c>
      <c r="E19" s="26">
        <v>115</v>
      </c>
      <c r="F19" s="28" t="s">
        <v>99</v>
      </c>
      <c r="G19" s="29" t="s">
        <v>70</v>
      </c>
      <c r="H19" s="40" t="s">
        <v>21</v>
      </c>
      <c r="I19" s="40" t="s">
        <v>21</v>
      </c>
      <c r="J19" s="30"/>
      <c r="K19" s="31"/>
      <c r="L19" s="30"/>
      <c r="M19" s="31"/>
      <c r="N19" s="31"/>
      <c r="O19" s="34">
        <v>26</v>
      </c>
      <c r="P19" s="35">
        <v>12</v>
      </c>
      <c r="Q19" s="44">
        <v>0</v>
      </c>
    </row>
    <row r="20" spans="1:17" s="33" customFormat="1" ht="34" customHeight="1" x14ac:dyDescent="0.2">
      <c r="A20" s="26">
        <v>12</v>
      </c>
      <c r="B20" s="26">
        <v>2</v>
      </c>
      <c r="C20" s="26"/>
      <c r="D20" s="27" t="s">
        <v>37</v>
      </c>
      <c r="E20" s="26">
        <v>115</v>
      </c>
      <c r="F20" s="28" t="s">
        <v>105</v>
      </c>
      <c r="G20" s="29" t="s">
        <v>98</v>
      </c>
      <c r="H20" s="40" t="s">
        <v>21</v>
      </c>
      <c r="I20" s="40" t="s">
        <v>21</v>
      </c>
      <c r="J20" s="30"/>
      <c r="K20" s="31"/>
      <c r="L20" s="30"/>
      <c r="M20" s="31"/>
      <c r="N20" s="31"/>
      <c r="O20" s="34">
        <v>26</v>
      </c>
      <c r="P20" s="35">
        <v>12</v>
      </c>
      <c r="Q20" s="44">
        <v>0</v>
      </c>
    </row>
    <row r="21" spans="1:17" s="33" customFormat="1" ht="34" customHeight="1" x14ac:dyDescent="0.2">
      <c r="A21" s="26"/>
      <c r="B21" s="26"/>
      <c r="C21" s="26"/>
      <c r="D21" s="27"/>
      <c r="E21" s="26"/>
      <c r="F21" s="28"/>
      <c r="G21" s="29"/>
      <c r="H21" s="31"/>
      <c r="I21" s="31"/>
      <c r="J21" s="31"/>
      <c r="K21" s="31"/>
      <c r="L21" s="31"/>
      <c r="M21" s="31"/>
      <c r="N21" s="31"/>
      <c r="O21" s="32"/>
      <c r="P21" s="35"/>
      <c r="Q21" s="44"/>
    </row>
    <row r="22" spans="1:17" s="33" customFormat="1" ht="34" customHeight="1" x14ac:dyDescent="0.2">
      <c r="A22" s="26"/>
      <c r="B22" s="26"/>
      <c r="C22" s="26"/>
      <c r="D22" s="27"/>
      <c r="E22" s="26"/>
      <c r="F22" s="28"/>
      <c r="G22" s="29"/>
      <c r="H22" s="31"/>
      <c r="I22" s="31"/>
      <c r="J22" s="31"/>
      <c r="K22" s="31"/>
      <c r="L22" s="31"/>
      <c r="M22" s="31"/>
      <c r="N22" s="31"/>
      <c r="O22" s="32"/>
      <c r="P22" s="35"/>
      <c r="Q22" s="44"/>
    </row>
    <row r="23" spans="1:17" s="33" customFormat="1" ht="34" customHeight="1" x14ac:dyDescent="0.2">
      <c r="A23" s="26"/>
      <c r="B23" s="26"/>
      <c r="C23" s="26"/>
      <c r="D23" s="27"/>
      <c r="E23" s="26"/>
      <c r="F23" s="28"/>
      <c r="G23" s="29"/>
      <c r="H23" s="31"/>
      <c r="I23" s="31"/>
      <c r="J23" s="31"/>
      <c r="K23" s="31"/>
      <c r="L23" s="31"/>
      <c r="M23" s="31"/>
      <c r="N23" s="31"/>
      <c r="O23" s="32"/>
      <c r="P23" s="35"/>
      <c r="Q23" s="44"/>
    </row>
    <row r="24" spans="1:17" s="13" customFormat="1" ht="28" customHeight="1" x14ac:dyDescent="0.2">
      <c r="A24" s="7"/>
      <c r="B24" s="7"/>
      <c r="C24" s="7"/>
      <c r="D24" s="8"/>
      <c r="E24" s="7"/>
      <c r="F24" s="9"/>
      <c r="G24" s="10"/>
      <c r="H24" s="14"/>
      <c r="I24" s="14"/>
      <c r="J24" s="14"/>
      <c r="K24" s="14"/>
      <c r="L24" s="14"/>
      <c r="M24" s="14"/>
      <c r="N24" s="14"/>
      <c r="O24" s="15"/>
      <c r="P24" s="42"/>
      <c r="Q24" s="45"/>
    </row>
    <row r="25" spans="1:17" s="13" customFormat="1" ht="28" customHeight="1" x14ac:dyDescent="0.2">
      <c r="A25" s="7"/>
      <c r="B25" s="7"/>
      <c r="C25" s="7"/>
      <c r="D25" s="8"/>
      <c r="E25" s="7"/>
      <c r="F25" s="9"/>
      <c r="G25" s="10"/>
      <c r="H25" s="14"/>
      <c r="I25" s="14"/>
      <c r="J25" s="14"/>
      <c r="K25" s="14"/>
      <c r="L25" s="14"/>
      <c r="M25" s="14"/>
      <c r="N25" s="14"/>
      <c r="O25" s="15"/>
      <c r="P25" s="42"/>
      <c r="Q25" s="45"/>
    </row>
    <row r="26" spans="1:17" s="13" customFormat="1" ht="28" customHeight="1" x14ac:dyDescent="0.2">
      <c r="A26" s="7"/>
      <c r="B26" s="7"/>
      <c r="C26" s="7"/>
      <c r="D26" s="8"/>
      <c r="E26" s="7"/>
      <c r="F26" s="9"/>
      <c r="G26" s="10"/>
      <c r="H26" s="14"/>
      <c r="I26" s="14"/>
      <c r="J26" s="14"/>
      <c r="K26" s="14"/>
      <c r="L26" s="14"/>
      <c r="M26" s="14"/>
      <c r="N26" s="14"/>
      <c r="O26" s="15"/>
      <c r="P26" s="42"/>
      <c r="Q26" s="45"/>
    </row>
    <row r="27" spans="1:17" s="13" customFormat="1" ht="28" customHeight="1" x14ac:dyDescent="0.2">
      <c r="A27" s="7"/>
      <c r="B27" s="7"/>
      <c r="C27" s="7"/>
      <c r="D27" s="8"/>
      <c r="E27" s="7"/>
      <c r="F27" s="9"/>
      <c r="G27" s="10"/>
      <c r="H27" s="14"/>
      <c r="I27" s="14"/>
      <c r="J27" s="14"/>
      <c r="K27" s="14"/>
      <c r="L27" s="14"/>
      <c r="M27" s="14"/>
      <c r="N27" s="14"/>
      <c r="O27" s="15"/>
      <c r="P27" s="42"/>
      <c r="Q27" s="45"/>
    </row>
    <row r="28" spans="1:17" s="13" customFormat="1" ht="28" customHeight="1" x14ac:dyDescent="0.2">
      <c r="A28" s="7"/>
      <c r="B28" s="7"/>
      <c r="C28" s="7"/>
      <c r="D28" s="8"/>
      <c r="E28" s="7"/>
      <c r="F28" s="9"/>
      <c r="G28" s="10"/>
      <c r="H28" s="14"/>
      <c r="I28" s="14"/>
      <c r="J28" s="14"/>
      <c r="K28" s="14"/>
      <c r="L28" s="14"/>
      <c r="M28" s="14"/>
      <c r="N28" s="14"/>
      <c r="O28" s="15"/>
      <c r="P28" s="42"/>
      <c r="Q28" s="45"/>
    </row>
    <row r="29" spans="1:17" s="13" customFormat="1" ht="28" customHeight="1" x14ac:dyDescent="0.2">
      <c r="A29" s="7"/>
      <c r="B29" s="7"/>
      <c r="C29" s="7"/>
      <c r="D29" s="8"/>
      <c r="E29" s="7"/>
      <c r="F29" s="9"/>
      <c r="G29" s="10"/>
      <c r="H29" s="14"/>
      <c r="I29" s="14"/>
      <c r="J29" s="14"/>
      <c r="K29" s="14"/>
      <c r="L29" s="14"/>
      <c r="M29" s="14"/>
      <c r="N29" s="14"/>
      <c r="O29" s="15"/>
      <c r="P29" s="42"/>
      <c r="Q29" s="45"/>
    </row>
    <row r="30" spans="1:17" s="13" customFormat="1" ht="28" customHeight="1" x14ac:dyDescent="0.2">
      <c r="A30" s="7"/>
      <c r="B30" s="7"/>
      <c r="C30" s="7"/>
      <c r="D30" s="8"/>
      <c r="E30" s="7"/>
      <c r="F30" s="9"/>
      <c r="G30" s="10"/>
      <c r="H30" s="14"/>
      <c r="I30" s="14"/>
      <c r="J30" s="14"/>
      <c r="K30" s="14"/>
      <c r="L30" s="14"/>
      <c r="M30" s="14"/>
      <c r="N30" s="14"/>
      <c r="O30" s="15"/>
      <c r="P30" s="42"/>
      <c r="Q30" s="45"/>
    </row>
  </sheetData>
  <hyperlinks>
    <hyperlink ref="G9" r:id="rId1" xr:uid="{00000000-0004-0000-0400-000000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Q24"/>
  <sheetViews>
    <sheetView workbookViewId="0">
      <selection activeCell="G20" sqref="G20"/>
    </sheetView>
  </sheetViews>
  <sheetFormatPr baseColWidth="10" defaultRowHeight="16" x14ac:dyDescent="0.2"/>
  <cols>
    <col min="2" max="2" width="3.33203125" customWidth="1"/>
    <col min="3" max="3" width="8.33203125" customWidth="1"/>
    <col min="6" max="6" width="29.83203125" customWidth="1"/>
    <col min="8" max="10" width="5.1640625" customWidth="1"/>
    <col min="13" max="14" width="3.33203125" customWidth="1"/>
  </cols>
  <sheetData>
    <row r="1" spans="1:17" ht="102" x14ac:dyDescent="0.2">
      <c r="A1" s="4" t="s">
        <v>7</v>
      </c>
      <c r="B1" s="4" t="s">
        <v>8</v>
      </c>
      <c r="C1" s="5" t="s">
        <v>9</v>
      </c>
      <c r="D1" s="6" t="s">
        <v>10</v>
      </c>
      <c r="E1" s="5" t="s">
        <v>11</v>
      </c>
      <c r="F1" s="6" t="s">
        <v>12</v>
      </c>
      <c r="G1" s="5" t="s">
        <v>13</v>
      </c>
      <c r="H1" s="5" t="s">
        <v>117</v>
      </c>
      <c r="I1" s="5" t="s">
        <v>118</v>
      </c>
      <c r="J1" s="5" t="s">
        <v>24</v>
      </c>
      <c r="K1" s="5" t="s">
        <v>22</v>
      </c>
      <c r="L1" s="5" t="s">
        <v>23</v>
      </c>
      <c r="M1" s="5" t="s">
        <v>27</v>
      </c>
      <c r="N1" s="5" t="s">
        <v>28</v>
      </c>
      <c r="O1" s="19" t="s">
        <v>29</v>
      </c>
      <c r="P1" s="16" t="s">
        <v>30</v>
      </c>
      <c r="Q1" s="19" t="s">
        <v>36</v>
      </c>
    </row>
    <row r="2" spans="1:17" s="33" customFormat="1" ht="34" hidden="1" customHeight="1" x14ac:dyDescent="0.2">
      <c r="A2" s="26">
        <v>2</v>
      </c>
      <c r="B2" s="26"/>
      <c r="C2" s="26">
        <v>54584</v>
      </c>
      <c r="D2" s="27" t="s">
        <v>37</v>
      </c>
      <c r="E2" s="26">
        <v>115</v>
      </c>
      <c r="F2" s="28" t="s">
        <v>80</v>
      </c>
      <c r="G2" s="29" t="s">
        <v>45</v>
      </c>
      <c r="H2" s="30">
        <v>2</v>
      </c>
      <c r="I2" s="31">
        <v>1</v>
      </c>
      <c r="J2" s="31"/>
      <c r="K2" s="30">
        <v>2</v>
      </c>
      <c r="L2" s="31">
        <v>1</v>
      </c>
      <c r="M2" s="31"/>
      <c r="N2" s="31"/>
      <c r="O2" s="34">
        <f t="shared" ref="O2:O24" si="0">K2+L2</f>
        <v>3</v>
      </c>
      <c r="P2" s="35">
        <v>1</v>
      </c>
      <c r="Q2" s="31"/>
    </row>
    <row r="3" spans="1:17" s="33" customFormat="1" ht="34" hidden="1" customHeight="1" x14ac:dyDescent="0.2">
      <c r="A3" s="26">
        <v>2</v>
      </c>
      <c r="B3" s="26"/>
      <c r="C3" s="26">
        <v>48017</v>
      </c>
      <c r="D3" s="27" t="s">
        <v>37</v>
      </c>
      <c r="E3" s="26">
        <v>115</v>
      </c>
      <c r="F3" s="28" t="s">
        <v>97</v>
      </c>
      <c r="G3" s="29" t="s">
        <v>98</v>
      </c>
      <c r="H3" s="39">
        <v>1</v>
      </c>
      <c r="I3" s="39">
        <v>2</v>
      </c>
      <c r="J3" s="31"/>
      <c r="K3" s="39">
        <v>1</v>
      </c>
      <c r="L3" s="39">
        <v>2</v>
      </c>
      <c r="M3" s="31"/>
      <c r="N3" s="31"/>
      <c r="O3" s="34">
        <f t="shared" si="0"/>
        <v>3</v>
      </c>
      <c r="P3" s="35">
        <v>2</v>
      </c>
      <c r="Q3" s="31"/>
    </row>
    <row r="4" spans="1:17" s="33" customFormat="1" ht="34" hidden="1" customHeight="1" x14ac:dyDescent="0.2">
      <c r="A4" s="26">
        <v>2</v>
      </c>
      <c r="B4" s="26"/>
      <c r="C4" s="26">
        <v>82207</v>
      </c>
      <c r="D4" s="27" t="s">
        <v>42</v>
      </c>
      <c r="E4" s="26"/>
      <c r="F4" s="28" t="s">
        <v>48</v>
      </c>
      <c r="G4" s="29" t="s">
        <v>45</v>
      </c>
      <c r="H4" s="39">
        <v>3</v>
      </c>
      <c r="I4" s="39">
        <v>7</v>
      </c>
      <c r="J4" s="31"/>
      <c r="K4" s="39">
        <v>3</v>
      </c>
      <c r="L4" s="39">
        <v>6</v>
      </c>
      <c r="M4" s="31"/>
      <c r="N4" s="31"/>
      <c r="O4" s="34">
        <f t="shared" si="0"/>
        <v>9</v>
      </c>
      <c r="P4" s="31">
        <v>3</v>
      </c>
      <c r="Q4" s="31"/>
    </row>
    <row r="5" spans="1:17" s="33" customFormat="1" ht="34" hidden="1" customHeight="1" x14ac:dyDescent="0.2">
      <c r="A5" s="26">
        <v>2</v>
      </c>
      <c r="B5" s="26"/>
      <c r="C5" s="26">
        <v>41168</v>
      </c>
      <c r="D5" s="27" t="s">
        <v>37</v>
      </c>
      <c r="E5" s="26">
        <v>115</v>
      </c>
      <c r="F5" s="28" t="s">
        <v>95</v>
      </c>
      <c r="G5" s="29" t="s">
        <v>60</v>
      </c>
      <c r="H5" s="39">
        <v>8</v>
      </c>
      <c r="I5" s="39">
        <v>4</v>
      </c>
      <c r="J5" s="31"/>
      <c r="K5" s="39">
        <v>6</v>
      </c>
      <c r="L5" s="39">
        <v>4</v>
      </c>
      <c r="M5" s="31"/>
      <c r="N5" s="31"/>
      <c r="O5" s="34">
        <f t="shared" si="0"/>
        <v>10</v>
      </c>
      <c r="P5" s="35">
        <v>4</v>
      </c>
      <c r="Q5" s="31"/>
    </row>
    <row r="6" spans="1:17" s="33" customFormat="1" ht="34" hidden="1" customHeight="1" x14ac:dyDescent="0.2">
      <c r="A6" s="26">
        <v>2</v>
      </c>
      <c r="B6" s="26"/>
      <c r="C6" s="26">
        <v>51425</v>
      </c>
      <c r="D6" s="27" t="s">
        <v>37</v>
      </c>
      <c r="E6" s="26">
        <v>115</v>
      </c>
      <c r="F6" s="28" t="s">
        <v>100</v>
      </c>
      <c r="G6" s="29" t="s">
        <v>101</v>
      </c>
      <c r="H6" s="39">
        <v>6</v>
      </c>
      <c r="I6" s="39">
        <v>6</v>
      </c>
      <c r="J6" s="31"/>
      <c r="K6" s="39">
        <v>5</v>
      </c>
      <c r="L6" s="39">
        <v>5</v>
      </c>
      <c r="M6" s="31"/>
      <c r="N6" s="31"/>
      <c r="O6" s="34">
        <f t="shared" si="0"/>
        <v>10</v>
      </c>
      <c r="P6" s="31">
        <v>5</v>
      </c>
      <c r="Q6" s="31"/>
    </row>
    <row r="7" spans="1:17" s="33" customFormat="1" ht="34" hidden="1" customHeight="1" x14ac:dyDescent="0.2">
      <c r="A7" s="26">
        <v>2</v>
      </c>
      <c r="B7" s="26"/>
      <c r="C7" s="26">
        <v>122409</v>
      </c>
      <c r="D7" s="27" t="s">
        <v>42</v>
      </c>
      <c r="E7" s="26"/>
      <c r="F7" s="28" t="s">
        <v>103</v>
      </c>
      <c r="G7" s="29" t="s">
        <v>101</v>
      </c>
      <c r="H7" s="39">
        <v>10</v>
      </c>
      <c r="I7" s="39">
        <v>3</v>
      </c>
      <c r="J7" s="31"/>
      <c r="K7" s="39">
        <v>8</v>
      </c>
      <c r="L7" s="39">
        <v>3</v>
      </c>
      <c r="M7" s="31"/>
      <c r="N7" s="31"/>
      <c r="O7" s="34">
        <f t="shared" si="0"/>
        <v>11</v>
      </c>
      <c r="P7" s="31">
        <v>6</v>
      </c>
      <c r="Q7" s="31"/>
    </row>
    <row r="8" spans="1:17" s="33" customFormat="1" ht="34" hidden="1" customHeight="1" x14ac:dyDescent="0.2">
      <c r="A8" s="26">
        <v>2</v>
      </c>
      <c r="B8" s="26"/>
      <c r="C8" s="26">
        <v>50385</v>
      </c>
      <c r="D8" s="27" t="s">
        <v>37</v>
      </c>
      <c r="E8" s="26">
        <v>115</v>
      </c>
      <c r="F8" s="28" t="s">
        <v>91</v>
      </c>
      <c r="G8" s="29" t="s">
        <v>60</v>
      </c>
      <c r="H8" s="30">
        <v>5</v>
      </c>
      <c r="I8" s="31">
        <v>8</v>
      </c>
      <c r="J8" s="31"/>
      <c r="K8" s="30">
        <v>4</v>
      </c>
      <c r="L8" s="31">
        <v>7</v>
      </c>
      <c r="M8" s="31"/>
      <c r="N8" s="31"/>
      <c r="O8" s="34">
        <f t="shared" si="0"/>
        <v>11</v>
      </c>
      <c r="P8" s="35">
        <v>7</v>
      </c>
      <c r="Q8" s="31"/>
    </row>
    <row r="9" spans="1:17" s="33" customFormat="1" ht="34" hidden="1" customHeight="1" x14ac:dyDescent="0.2">
      <c r="A9" s="26">
        <v>2</v>
      </c>
      <c r="B9" s="26"/>
      <c r="C9" s="26">
        <v>122409</v>
      </c>
      <c r="D9" s="27" t="s">
        <v>83</v>
      </c>
      <c r="E9" s="26"/>
      <c r="F9" s="28" t="s">
        <v>104</v>
      </c>
      <c r="G9" s="29" t="s">
        <v>101</v>
      </c>
      <c r="H9" s="39">
        <v>9</v>
      </c>
      <c r="I9" s="39">
        <v>10</v>
      </c>
      <c r="J9" s="31"/>
      <c r="K9" s="39">
        <v>7</v>
      </c>
      <c r="L9" s="39">
        <v>8</v>
      </c>
      <c r="M9" s="31"/>
      <c r="N9" s="31"/>
      <c r="O9" s="34">
        <f t="shared" si="0"/>
        <v>15</v>
      </c>
      <c r="P9" s="31">
        <v>8</v>
      </c>
      <c r="Q9" s="31"/>
    </row>
    <row r="10" spans="1:17" s="33" customFormat="1" ht="34" hidden="1" customHeight="1" x14ac:dyDescent="0.2">
      <c r="A10" s="26">
        <v>2</v>
      </c>
      <c r="B10" s="26"/>
      <c r="C10" s="26">
        <v>54311</v>
      </c>
      <c r="D10" s="27" t="s">
        <v>37</v>
      </c>
      <c r="E10" s="26">
        <v>115</v>
      </c>
      <c r="F10" s="28" t="s">
        <v>102</v>
      </c>
      <c r="G10" s="29" t="s">
        <v>60</v>
      </c>
      <c r="H10" s="39">
        <v>11</v>
      </c>
      <c r="I10" s="39">
        <v>11</v>
      </c>
      <c r="J10" s="31"/>
      <c r="K10" s="39">
        <v>9</v>
      </c>
      <c r="L10" s="39">
        <v>9</v>
      </c>
      <c r="M10" s="31"/>
      <c r="N10" s="31"/>
      <c r="O10" s="34">
        <f t="shared" si="0"/>
        <v>18</v>
      </c>
      <c r="P10" s="31">
        <v>9</v>
      </c>
      <c r="Q10" s="31"/>
    </row>
    <row r="11" spans="1:17" s="33" customFormat="1" ht="34" hidden="1" customHeight="1" x14ac:dyDescent="0.2">
      <c r="A11" s="26">
        <v>2</v>
      </c>
      <c r="B11" s="26"/>
      <c r="C11" s="26">
        <v>42663</v>
      </c>
      <c r="D11" s="27" t="s">
        <v>37</v>
      </c>
      <c r="E11" s="26">
        <v>115</v>
      </c>
      <c r="F11" s="28" t="s">
        <v>96</v>
      </c>
      <c r="G11" s="29" t="s">
        <v>70</v>
      </c>
      <c r="H11" s="39" t="s">
        <v>21</v>
      </c>
      <c r="I11" s="39" t="s">
        <v>21</v>
      </c>
      <c r="J11" s="31"/>
      <c r="K11" s="39" t="s">
        <v>21</v>
      </c>
      <c r="L11" s="39" t="s">
        <v>21</v>
      </c>
      <c r="M11" s="31"/>
      <c r="N11" s="31"/>
      <c r="O11" s="34" t="e">
        <f t="shared" si="0"/>
        <v>#VALUE!</v>
      </c>
      <c r="P11" s="35"/>
      <c r="Q11" s="31"/>
    </row>
    <row r="12" spans="1:17" s="33" customFormat="1" ht="34" hidden="1" customHeight="1" x14ac:dyDescent="0.2">
      <c r="A12" s="26">
        <v>2</v>
      </c>
      <c r="B12" s="26"/>
      <c r="C12" s="26">
        <v>48835</v>
      </c>
      <c r="D12" s="27" t="s">
        <v>37</v>
      </c>
      <c r="E12" s="26">
        <v>115</v>
      </c>
      <c r="F12" s="28" t="s">
        <v>99</v>
      </c>
      <c r="G12" s="29" t="s">
        <v>70</v>
      </c>
      <c r="H12" s="39" t="s">
        <v>21</v>
      </c>
      <c r="I12" s="39" t="s">
        <v>21</v>
      </c>
      <c r="J12" s="31"/>
      <c r="K12" s="39" t="s">
        <v>21</v>
      </c>
      <c r="L12" s="39" t="s">
        <v>21</v>
      </c>
      <c r="M12" s="31"/>
      <c r="N12" s="31"/>
      <c r="O12" s="34" t="e">
        <f t="shared" si="0"/>
        <v>#VALUE!</v>
      </c>
      <c r="P12" s="31"/>
      <c r="Q12" s="31"/>
    </row>
    <row r="13" spans="1:17" s="33" customFormat="1" ht="34" hidden="1" customHeight="1" x14ac:dyDescent="0.2">
      <c r="A13" s="26">
        <v>2</v>
      </c>
      <c r="B13" s="26"/>
      <c r="C13" s="26"/>
      <c r="D13" s="27" t="s">
        <v>37</v>
      </c>
      <c r="E13" s="26">
        <v>115</v>
      </c>
      <c r="F13" s="28" t="s">
        <v>105</v>
      </c>
      <c r="G13" s="29" t="s">
        <v>98</v>
      </c>
      <c r="H13" s="39" t="s">
        <v>21</v>
      </c>
      <c r="I13" s="39" t="s">
        <v>21</v>
      </c>
      <c r="J13" s="31"/>
      <c r="K13" s="39" t="s">
        <v>21</v>
      </c>
      <c r="L13" s="39" t="s">
        <v>21</v>
      </c>
      <c r="M13" s="31"/>
      <c r="N13" s="31"/>
      <c r="O13" s="34" t="e">
        <f t="shared" si="0"/>
        <v>#VALUE!</v>
      </c>
      <c r="P13" s="31"/>
      <c r="Q13" s="31"/>
    </row>
    <row r="14" spans="1:17" s="33" customFormat="1" ht="28" customHeight="1" x14ac:dyDescent="0.2">
      <c r="A14" s="26">
        <v>1</v>
      </c>
      <c r="B14" s="26">
        <v>1</v>
      </c>
      <c r="C14" s="26"/>
      <c r="D14" s="27" t="s">
        <v>18</v>
      </c>
      <c r="E14" s="26">
        <v>105</v>
      </c>
      <c r="F14" s="28" t="s">
        <v>88</v>
      </c>
      <c r="G14" s="29" t="s">
        <v>31</v>
      </c>
      <c r="H14" s="36">
        <v>4</v>
      </c>
      <c r="I14" s="37">
        <v>5</v>
      </c>
      <c r="J14" s="37"/>
      <c r="K14" s="36">
        <v>1</v>
      </c>
      <c r="L14" s="37">
        <v>1</v>
      </c>
      <c r="M14" s="31"/>
      <c r="N14" s="31"/>
      <c r="O14" s="38">
        <f t="shared" si="0"/>
        <v>2</v>
      </c>
      <c r="P14" s="35">
        <v>1</v>
      </c>
      <c r="Q14" s="31"/>
    </row>
    <row r="15" spans="1:17" s="33" customFormat="1" ht="28" customHeight="1" x14ac:dyDescent="0.2">
      <c r="A15" s="26">
        <v>1</v>
      </c>
      <c r="B15" s="26"/>
      <c r="C15" s="26"/>
      <c r="D15" s="27" t="s">
        <v>15</v>
      </c>
      <c r="E15" s="26">
        <v>98</v>
      </c>
      <c r="F15" s="28" t="s">
        <v>115</v>
      </c>
      <c r="G15" s="29"/>
      <c r="H15" s="36">
        <v>12</v>
      </c>
      <c r="I15" s="37">
        <v>9</v>
      </c>
      <c r="J15" s="37"/>
      <c r="K15" s="36">
        <v>3</v>
      </c>
      <c r="L15" s="37">
        <v>2</v>
      </c>
      <c r="M15" s="31"/>
      <c r="N15" s="31"/>
      <c r="O15" s="38">
        <f t="shared" si="0"/>
        <v>5</v>
      </c>
      <c r="P15" s="35">
        <v>2</v>
      </c>
      <c r="Q15" s="31"/>
    </row>
    <row r="16" spans="1:17" s="33" customFormat="1" ht="28" customHeight="1" x14ac:dyDescent="0.2">
      <c r="A16" s="26">
        <v>1</v>
      </c>
      <c r="B16" s="26">
        <v>1</v>
      </c>
      <c r="C16" s="26"/>
      <c r="D16" s="27" t="s">
        <v>17</v>
      </c>
      <c r="E16" s="26">
        <v>104</v>
      </c>
      <c r="F16" s="28" t="s">
        <v>114</v>
      </c>
      <c r="G16" s="29" t="s">
        <v>31</v>
      </c>
      <c r="H16" s="36">
        <v>7</v>
      </c>
      <c r="I16" s="37">
        <v>12</v>
      </c>
      <c r="J16" s="37"/>
      <c r="K16" s="36">
        <v>2</v>
      </c>
      <c r="L16" s="37">
        <v>3</v>
      </c>
      <c r="M16" s="31"/>
      <c r="N16" s="31"/>
      <c r="O16" s="38">
        <f t="shared" si="0"/>
        <v>5</v>
      </c>
      <c r="P16" s="35">
        <v>3</v>
      </c>
      <c r="Q16" s="31"/>
    </row>
    <row r="17" spans="1:17" s="33" customFormat="1" ht="28" customHeight="1" x14ac:dyDescent="0.2">
      <c r="A17" s="26">
        <v>1</v>
      </c>
      <c r="B17" s="26">
        <v>1</v>
      </c>
      <c r="C17" s="26"/>
      <c r="D17" s="27" t="s">
        <v>113</v>
      </c>
      <c r="E17" s="26">
        <v>105</v>
      </c>
      <c r="F17" s="28" t="s">
        <v>112</v>
      </c>
      <c r="G17" s="29" t="s">
        <v>98</v>
      </c>
      <c r="H17" s="36">
        <v>13</v>
      </c>
      <c r="I17" s="37">
        <v>13</v>
      </c>
      <c r="J17" s="37"/>
      <c r="K17" s="36">
        <v>4</v>
      </c>
      <c r="L17" s="37">
        <v>4</v>
      </c>
      <c r="M17" s="31"/>
      <c r="N17" s="31"/>
      <c r="O17" s="38">
        <f t="shared" si="0"/>
        <v>8</v>
      </c>
      <c r="P17" s="35">
        <v>4</v>
      </c>
      <c r="Q17" s="31"/>
    </row>
    <row r="18" spans="1:17" s="33" customFormat="1" ht="28" customHeight="1" x14ac:dyDescent="0.2">
      <c r="A18" s="26">
        <v>1</v>
      </c>
      <c r="B18" s="26">
        <v>1</v>
      </c>
      <c r="C18" s="26">
        <v>3898</v>
      </c>
      <c r="D18" s="27" t="s">
        <v>107</v>
      </c>
      <c r="E18" s="26">
        <v>107</v>
      </c>
      <c r="F18" s="28" t="s">
        <v>108</v>
      </c>
      <c r="G18" s="29" t="s">
        <v>31</v>
      </c>
      <c r="H18" s="36">
        <v>14</v>
      </c>
      <c r="I18" s="37">
        <v>14</v>
      </c>
      <c r="J18" s="37"/>
      <c r="K18" s="36">
        <v>5</v>
      </c>
      <c r="L18" s="37">
        <v>5</v>
      </c>
      <c r="M18" s="31"/>
      <c r="N18" s="31"/>
      <c r="O18" s="38">
        <f t="shared" si="0"/>
        <v>10</v>
      </c>
      <c r="P18" s="35">
        <v>5</v>
      </c>
      <c r="Q18" s="31"/>
    </row>
    <row r="19" spans="1:17" s="33" customFormat="1" ht="28" customHeight="1" x14ac:dyDescent="0.2">
      <c r="A19" s="26">
        <v>1</v>
      </c>
      <c r="B19" s="26">
        <v>1</v>
      </c>
      <c r="C19" s="26">
        <v>1498</v>
      </c>
      <c r="D19" s="27" t="s">
        <v>39</v>
      </c>
      <c r="E19" s="26">
        <v>106</v>
      </c>
      <c r="F19" s="28" t="s">
        <v>111</v>
      </c>
      <c r="G19" s="29" t="s">
        <v>31</v>
      </c>
      <c r="H19" s="36">
        <v>16</v>
      </c>
      <c r="I19" s="37">
        <v>15</v>
      </c>
      <c r="J19" s="37"/>
      <c r="K19" s="36">
        <v>7</v>
      </c>
      <c r="L19" s="37">
        <v>6</v>
      </c>
      <c r="M19" s="31"/>
      <c r="N19" s="31"/>
      <c r="O19" s="38">
        <f t="shared" si="0"/>
        <v>13</v>
      </c>
      <c r="P19" s="35">
        <v>6</v>
      </c>
      <c r="Q19" s="31"/>
    </row>
    <row r="20" spans="1:17" s="33" customFormat="1" ht="28" customHeight="1" x14ac:dyDescent="0.2">
      <c r="A20" s="26">
        <v>1</v>
      </c>
      <c r="B20" s="26">
        <v>1</v>
      </c>
      <c r="C20" s="26"/>
      <c r="D20" s="27" t="s">
        <v>32</v>
      </c>
      <c r="E20" s="26">
        <v>110</v>
      </c>
      <c r="F20" s="28" t="s">
        <v>33</v>
      </c>
      <c r="G20" s="29" t="s">
        <v>31</v>
      </c>
      <c r="H20" s="36">
        <v>15</v>
      </c>
      <c r="I20" s="37">
        <v>16</v>
      </c>
      <c r="J20" s="37"/>
      <c r="K20" s="36">
        <v>6</v>
      </c>
      <c r="L20" s="37">
        <v>7</v>
      </c>
      <c r="M20" s="31"/>
      <c r="N20" s="31"/>
      <c r="O20" s="38">
        <f t="shared" si="0"/>
        <v>13</v>
      </c>
      <c r="P20" s="35">
        <v>7</v>
      </c>
      <c r="Q20" s="31"/>
    </row>
    <row r="21" spans="1:17" s="33" customFormat="1" ht="28" customHeight="1" x14ac:dyDescent="0.2">
      <c r="A21" s="26">
        <v>1</v>
      </c>
      <c r="B21" s="26">
        <v>1</v>
      </c>
      <c r="C21" s="26"/>
      <c r="D21" s="27" t="s">
        <v>106</v>
      </c>
      <c r="E21" s="26">
        <v>102</v>
      </c>
      <c r="F21" s="28" t="s">
        <v>120</v>
      </c>
      <c r="G21" s="29"/>
      <c r="H21" s="36">
        <v>17</v>
      </c>
      <c r="I21" s="37">
        <v>18</v>
      </c>
      <c r="J21" s="37"/>
      <c r="K21" s="36">
        <v>8</v>
      </c>
      <c r="L21" s="37">
        <v>9</v>
      </c>
      <c r="M21" s="31"/>
      <c r="N21" s="31"/>
      <c r="O21" s="38">
        <f t="shared" si="0"/>
        <v>17</v>
      </c>
      <c r="P21" s="35">
        <v>8</v>
      </c>
      <c r="Q21" s="31"/>
    </row>
    <row r="22" spans="1:17" s="33" customFormat="1" ht="28" customHeight="1" x14ac:dyDescent="0.2">
      <c r="A22" s="26">
        <v>1</v>
      </c>
      <c r="B22" s="26">
        <v>1</v>
      </c>
      <c r="C22" s="26"/>
      <c r="D22" s="27" t="s">
        <v>109</v>
      </c>
      <c r="E22" s="26">
        <v>114</v>
      </c>
      <c r="F22" s="28" t="s">
        <v>110</v>
      </c>
      <c r="G22" s="29" t="s">
        <v>31</v>
      </c>
      <c r="H22" s="36">
        <v>20</v>
      </c>
      <c r="I22" s="37">
        <v>17</v>
      </c>
      <c r="J22" s="37"/>
      <c r="K22" s="36">
        <v>11</v>
      </c>
      <c r="L22" s="37">
        <v>8</v>
      </c>
      <c r="M22" s="31"/>
      <c r="N22" s="31"/>
      <c r="O22" s="38">
        <f t="shared" si="0"/>
        <v>19</v>
      </c>
      <c r="P22" s="35">
        <v>9</v>
      </c>
      <c r="Q22" s="31"/>
    </row>
    <row r="23" spans="1:17" s="33" customFormat="1" ht="28" customHeight="1" x14ac:dyDescent="0.2">
      <c r="A23" s="26">
        <v>1</v>
      </c>
      <c r="B23" s="26">
        <v>1</v>
      </c>
      <c r="C23" s="26">
        <v>666</v>
      </c>
      <c r="D23" s="27" t="s">
        <v>39</v>
      </c>
      <c r="E23" s="26">
        <v>106</v>
      </c>
      <c r="F23" s="28" t="s">
        <v>92</v>
      </c>
      <c r="G23" s="29" t="s">
        <v>31</v>
      </c>
      <c r="H23" s="36">
        <v>19</v>
      </c>
      <c r="I23" s="37">
        <v>19</v>
      </c>
      <c r="J23" s="37"/>
      <c r="K23" s="36">
        <v>10</v>
      </c>
      <c r="L23" s="37">
        <v>10</v>
      </c>
      <c r="M23" s="31"/>
      <c r="N23" s="31"/>
      <c r="O23" s="38">
        <f t="shared" si="0"/>
        <v>20</v>
      </c>
      <c r="P23" s="35">
        <v>11</v>
      </c>
      <c r="Q23" s="31"/>
    </row>
    <row r="24" spans="1:17" s="33" customFormat="1" ht="28" customHeight="1" x14ac:dyDescent="0.2">
      <c r="A24" s="26">
        <v>1</v>
      </c>
      <c r="B24" s="26"/>
      <c r="C24" s="26">
        <v>216</v>
      </c>
      <c r="D24" s="27" t="s">
        <v>116</v>
      </c>
      <c r="E24" s="26">
        <v>115</v>
      </c>
      <c r="F24" s="28" t="s">
        <v>119</v>
      </c>
      <c r="G24" s="29" t="s">
        <v>31</v>
      </c>
      <c r="H24" s="36">
        <v>18</v>
      </c>
      <c r="I24" s="37">
        <v>20</v>
      </c>
      <c r="J24" s="37"/>
      <c r="K24" s="36">
        <v>9</v>
      </c>
      <c r="L24" s="37">
        <v>11</v>
      </c>
      <c r="M24" s="31"/>
      <c r="N24" s="31"/>
      <c r="O24" s="38">
        <f t="shared" si="0"/>
        <v>20</v>
      </c>
      <c r="P24" s="35">
        <v>10</v>
      </c>
      <c r="Q24" s="31"/>
    </row>
  </sheetData>
  <autoFilter ref="A1:Q24" xr:uid="{00000000-0009-0000-0000-000005000000}">
    <filterColumn colId="0">
      <filters>
        <filter val="1"/>
      </filters>
    </filterColumn>
    <sortState xmlns:xlrd2="http://schemas.microsoft.com/office/spreadsheetml/2017/richdata2" ref="A14:Q24">
      <sortCondition ref="O2:O24"/>
    </sortState>
  </autoFilter>
  <hyperlinks>
    <hyperlink ref="G2" r:id="rId1" xr:uid="{00000000-0004-0000-05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20" sqref="G20"/>
    </sheetView>
  </sheetViews>
  <sheetFormatPr baseColWidth="10" defaultRowHeight="16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I13"/>
  <sheetViews>
    <sheetView workbookViewId="0">
      <selection activeCell="G20" sqref="G20"/>
    </sheetView>
  </sheetViews>
  <sheetFormatPr baseColWidth="10" defaultRowHeight="16" x14ac:dyDescent="0.2"/>
  <sheetData>
    <row r="6" spans="2:9" x14ac:dyDescent="0.2">
      <c r="B6" s="24">
        <v>47318</v>
      </c>
      <c r="C6" s="24" t="s">
        <v>55</v>
      </c>
      <c r="D6" s="24" t="s">
        <v>56</v>
      </c>
      <c r="E6" s="25" t="s">
        <v>45</v>
      </c>
      <c r="F6" s="24" t="s">
        <v>57</v>
      </c>
      <c r="H6" t="str">
        <f>C6&amp;" "&amp;D6</f>
        <v>Sebastian Schabe</v>
      </c>
      <c r="I6" t="s">
        <v>48</v>
      </c>
    </row>
    <row r="7" spans="2:9" x14ac:dyDescent="0.2">
      <c r="B7" s="24">
        <v>47850</v>
      </c>
      <c r="C7" s="24" t="s">
        <v>58</v>
      </c>
      <c r="D7" s="24" t="s">
        <v>59</v>
      </c>
      <c r="E7" s="24" t="s">
        <v>60</v>
      </c>
      <c r="F7" s="24" t="s">
        <v>61</v>
      </c>
      <c r="H7" t="str">
        <f t="shared" ref="H7:H13" si="0">C7&amp;" "&amp;D7</f>
        <v>Nina Haux</v>
      </c>
      <c r="I7" t="s">
        <v>35</v>
      </c>
    </row>
    <row r="8" spans="2:9" x14ac:dyDescent="0.2">
      <c r="B8" s="24">
        <v>47850</v>
      </c>
      <c r="C8" s="24" t="s">
        <v>62</v>
      </c>
      <c r="D8" s="24" t="s">
        <v>63</v>
      </c>
      <c r="E8" s="25" t="s">
        <v>60</v>
      </c>
      <c r="F8" s="24" t="s">
        <v>64</v>
      </c>
      <c r="H8" t="str">
        <f t="shared" si="0"/>
        <v>Thea Weisenbach</v>
      </c>
      <c r="I8" t="s">
        <v>49</v>
      </c>
    </row>
    <row r="9" spans="2:9" x14ac:dyDescent="0.2">
      <c r="B9" s="24">
        <v>48818</v>
      </c>
      <c r="C9" s="24" t="s">
        <v>65</v>
      </c>
      <c r="D9" s="24" t="s">
        <v>66</v>
      </c>
      <c r="E9" s="24" t="s">
        <v>45</v>
      </c>
      <c r="F9" s="24" t="s">
        <v>67</v>
      </c>
      <c r="H9" t="str">
        <f t="shared" si="0"/>
        <v>Meike Zartmann</v>
      </c>
      <c r="I9" t="s">
        <v>50</v>
      </c>
    </row>
    <row r="10" spans="2:9" x14ac:dyDescent="0.2">
      <c r="B10" s="24">
        <v>48835</v>
      </c>
      <c r="C10" s="24" t="s">
        <v>68</v>
      </c>
      <c r="D10" s="24" t="s">
        <v>69</v>
      </c>
      <c r="E10" s="25" t="s">
        <v>70</v>
      </c>
      <c r="F10" s="24" t="s">
        <v>71</v>
      </c>
      <c r="H10" t="str">
        <f t="shared" si="0"/>
        <v>Matthias Schmitz</v>
      </c>
      <c r="I10" t="s">
        <v>51</v>
      </c>
    </row>
    <row r="11" spans="2:9" x14ac:dyDescent="0.2">
      <c r="B11" s="24">
        <v>50385</v>
      </c>
      <c r="C11" s="24" t="s">
        <v>72</v>
      </c>
      <c r="D11" s="24" t="s">
        <v>73</v>
      </c>
      <c r="E11" s="24" t="s">
        <v>60</v>
      </c>
      <c r="F11" s="24" t="s">
        <v>74</v>
      </c>
      <c r="H11" t="str">
        <f t="shared" si="0"/>
        <v>Julius Isler</v>
      </c>
      <c r="I11" t="s">
        <v>52</v>
      </c>
    </row>
    <row r="12" spans="2:9" x14ac:dyDescent="0.2">
      <c r="B12" s="24">
        <v>54584</v>
      </c>
      <c r="C12" s="24" t="s">
        <v>75</v>
      </c>
      <c r="D12" s="24" t="s">
        <v>56</v>
      </c>
      <c r="E12" s="25" t="s">
        <v>45</v>
      </c>
      <c r="F12" s="24" t="s">
        <v>57</v>
      </c>
      <c r="H12" t="str">
        <f t="shared" si="0"/>
        <v>Tobias Schabe</v>
      </c>
      <c r="I12" t="s">
        <v>53</v>
      </c>
    </row>
    <row r="13" spans="2:9" x14ac:dyDescent="0.2">
      <c r="B13" s="24">
        <v>54584</v>
      </c>
      <c r="C13" s="24" t="s">
        <v>76</v>
      </c>
      <c r="D13" s="24" t="s">
        <v>77</v>
      </c>
      <c r="E13" s="25" t="s">
        <v>45</v>
      </c>
      <c r="F13" s="24" t="s">
        <v>57</v>
      </c>
      <c r="H13" t="str">
        <f t="shared" si="0"/>
        <v>Liv Acker</v>
      </c>
      <c r="I13" t="s">
        <v>54</v>
      </c>
    </row>
  </sheetData>
  <hyperlinks>
    <hyperlink ref="E6" r:id="rId1" xr:uid="{00000000-0004-0000-0700-000000000000}"/>
    <hyperlink ref="E8" r:id="rId2" xr:uid="{00000000-0004-0000-0700-000001000000}"/>
    <hyperlink ref="E10" r:id="rId3" xr:uid="{00000000-0004-0000-0700-000002000000}"/>
    <hyperlink ref="E12" r:id="rId4" xr:uid="{00000000-0004-0000-0700-000003000000}"/>
    <hyperlink ref="E13" r:id="rId5" xr:uid="{00000000-0004-0000-07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AC90-ECDC-4EAD-A778-7FF7B69F7AC1}">
  <dimension ref="A2:Y10"/>
  <sheetViews>
    <sheetView tabSelected="1" zoomScale="90" zoomScaleNormal="90" workbookViewId="0">
      <selection activeCell="G19" sqref="G19"/>
    </sheetView>
  </sheetViews>
  <sheetFormatPr baseColWidth="10" defaultRowHeight="16" x14ac:dyDescent="0.2"/>
  <cols>
    <col min="2" max="2" width="6.5" customWidth="1"/>
    <col min="4" max="4" width="15.83203125" customWidth="1"/>
    <col min="6" max="6" width="15.33203125" customWidth="1"/>
    <col min="8" max="8" width="12.83203125" customWidth="1"/>
    <col min="16" max="16" width="2.5" customWidth="1"/>
    <col min="24" max="24" width="13.83203125" customWidth="1"/>
    <col min="25" max="25" width="12.5" customWidth="1"/>
  </cols>
  <sheetData>
    <row r="2" spans="1:25" x14ac:dyDescent="0.2">
      <c r="Q2" s="122" t="s">
        <v>196</v>
      </c>
      <c r="R2" s="122"/>
      <c r="S2" s="122"/>
      <c r="T2" s="122"/>
      <c r="U2" s="122"/>
      <c r="V2" s="122"/>
      <c r="W2" s="122"/>
    </row>
    <row r="3" spans="1:25" ht="51" x14ac:dyDescent="0.2">
      <c r="A3" s="4" t="s">
        <v>7</v>
      </c>
      <c r="B3" s="4" t="s">
        <v>163</v>
      </c>
      <c r="C3" s="5" t="s">
        <v>9</v>
      </c>
      <c r="D3" s="6" t="s">
        <v>170</v>
      </c>
      <c r="E3" s="5" t="s">
        <v>11</v>
      </c>
      <c r="F3" s="6" t="s">
        <v>12</v>
      </c>
      <c r="G3" s="5" t="s">
        <v>13</v>
      </c>
      <c r="H3" s="6" t="s">
        <v>160</v>
      </c>
      <c r="I3" s="50" t="s">
        <v>22</v>
      </c>
      <c r="J3" s="50" t="s">
        <v>23</v>
      </c>
      <c r="K3" s="50" t="s">
        <v>24</v>
      </c>
      <c r="L3" s="50" t="s">
        <v>25</v>
      </c>
      <c r="M3" s="97" t="s">
        <v>29</v>
      </c>
      <c r="N3" s="97" t="s">
        <v>30</v>
      </c>
      <c r="O3" s="50" t="s">
        <v>36</v>
      </c>
      <c r="P3" s="6"/>
      <c r="Q3" s="5" t="s">
        <v>22</v>
      </c>
      <c r="R3" s="5" t="s">
        <v>23</v>
      </c>
      <c r="S3" s="5" t="s">
        <v>24</v>
      </c>
      <c r="T3" s="5" t="s">
        <v>25</v>
      </c>
      <c r="U3" s="16" t="s">
        <v>29</v>
      </c>
      <c r="V3" s="16" t="s">
        <v>30</v>
      </c>
      <c r="W3" s="5" t="s">
        <v>36</v>
      </c>
      <c r="X3" s="97" t="s">
        <v>193</v>
      </c>
      <c r="Y3" s="97" t="s">
        <v>182</v>
      </c>
    </row>
    <row r="4" spans="1:25" ht="28" x14ac:dyDescent="0.2">
      <c r="A4" s="53">
        <v>1</v>
      </c>
      <c r="B4" s="53">
        <v>1</v>
      </c>
      <c r="C4" s="52">
        <v>136146</v>
      </c>
      <c r="D4" s="107" t="s">
        <v>34</v>
      </c>
      <c r="E4" s="52">
        <v>113</v>
      </c>
      <c r="F4" s="54" t="s">
        <v>164</v>
      </c>
      <c r="G4" s="55" t="s">
        <v>165</v>
      </c>
      <c r="H4" s="55" t="s">
        <v>175</v>
      </c>
      <c r="I4" s="56">
        <v>1</v>
      </c>
      <c r="J4" s="110">
        <v>1</v>
      </c>
      <c r="K4" s="56">
        <v>1</v>
      </c>
      <c r="L4" s="56">
        <v>1</v>
      </c>
      <c r="M4" s="98">
        <f>SUM(I4:L4)-J4</f>
        <v>3</v>
      </c>
      <c r="N4" s="112">
        <v>1</v>
      </c>
      <c r="O4" s="111">
        <v>4</v>
      </c>
      <c r="P4" s="55"/>
      <c r="Q4" s="101">
        <v>1</v>
      </c>
      <c r="R4" s="58">
        <v>1</v>
      </c>
      <c r="S4" s="58">
        <v>1</v>
      </c>
      <c r="T4" s="57">
        <v>1</v>
      </c>
      <c r="U4" s="98">
        <f>SUM(Q4:T4)-Q4</f>
        <v>3</v>
      </c>
      <c r="V4" s="109">
        <v>1</v>
      </c>
      <c r="W4" s="58">
        <v>4</v>
      </c>
      <c r="X4" s="98">
        <f>M4+U4</f>
        <v>6</v>
      </c>
      <c r="Y4" s="103">
        <v>1</v>
      </c>
    </row>
    <row r="5" spans="1:25" ht="56" x14ac:dyDescent="0.2">
      <c r="A5" s="53">
        <v>2</v>
      </c>
      <c r="B5" s="53">
        <v>1</v>
      </c>
      <c r="C5" s="52">
        <v>0</v>
      </c>
      <c r="D5" s="107" t="s">
        <v>172</v>
      </c>
      <c r="E5" s="52">
        <v>110</v>
      </c>
      <c r="F5" s="54" t="s">
        <v>173</v>
      </c>
      <c r="G5" s="55" t="s">
        <v>167</v>
      </c>
      <c r="H5" s="55" t="s">
        <v>159</v>
      </c>
      <c r="I5" s="56">
        <v>2</v>
      </c>
      <c r="J5" s="110">
        <v>2</v>
      </c>
      <c r="K5" s="56">
        <v>2</v>
      </c>
      <c r="L5" s="56">
        <v>2</v>
      </c>
      <c r="M5" s="98">
        <f>SUM(I5:L5)-J5</f>
        <v>6</v>
      </c>
      <c r="N5" s="112">
        <v>2</v>
      </c>
      <c r="O5" s="111">
        <v>4</v>
      </c>
      <c r="P5" s="55"/>
      <c r="Q5" s="101">
        <v>2</v>
      </c>
      <c r="R5" s="58">
        <v>2</v>
      </c>
      <c r="S5" s="58">
        <v>2</v>
      </c>
      <c r="T5" s="58">
        <v>2</v>
      </c>
      <c r="U5" s="98">
        <f>SUM(Q5:T5)-Q5</f>
        <v>6</v>
      </c>
      <c r="V5" s="109">
        <v>2</v>
      </c>
      <c r="W5" s="58">
        <v>4</v>
      </c>
      <c r="X5" s="98">
        <f t="shared" ref="X5:X7" si="0">M5+U5</f>
        <v>12</v>
      </c>
      <c r="Y5" s="104">
        <v>2</v>
      </c>
    </row>
    <row r="6" spans="1:25" ht="28" x14ac:dyDescent="0.2">
      <c r="A6" s="53">
        <v>3</v>
      </c>
      <c r="B6" s="53">
        <v>1</v>
      </c>
      <c r="C6" s="52"/>
      <c r="D6" s="107" t="s">
        <v>34</v>
      </c>
      <c r="E6" s="52">
        <v>113</v>
      </c>
      <c r="F6" s="54" t="s">
        <v>174</v>
      </c>
      <c r="G6" s="55" t="s">
        <v>165</v>
      </c>
      <c r="H6" s="55" t="s">
        <v>42</v>
      </c>
      <c r="I6" s="82">
        <v>4</v>
      </c>
      <c r="J6" s="115">
        <v>4</v>
      </c>
      <c r="K6" s="115">
        <v>4</v>
      </c>
      <c r="L6" s="115">
        <v>4</v>
      </c>
      <c r="M6" s="98">
        <f>SUM(I6:L6)-J6</f>
        <v>12</v>
      </c>
      <c r="N6" s="113">
        <v>4</v>
      </c>
      <c r="O6" s="113">
        <v>0</v>
      </c>
      <c r="P6" s="55"/>
      <c r="Q6" s="58">
        <v>3</v>
      </c>
      <c r="R6" s="58">
        <v>3</v>
      </c>
      <c r="S6" s="101">
        <v>4</v>
      </c>
      <c r="T6" s="108">
        <v>4</v>
      </c>
      <c r="U6" s="98">
        <f>SUM(Q6:T6)-S6</f>
        <v>10</v>
      </c>
      <c r="V6" s="98">
        <v>3</v>
      </c>
      <c r="W6" s="58">
        <v>2</v>
      </c>
      <c r="X6" s="98">
        <f t="shared" si="0"/>
        <v>22</v>
      </c>
      <c r="Y6" s="104">
        <v>3</v>
      </c>
    </row>
    <row r="7" spans="1:25" ht="28" x14ac:dyDescent="0.2">
      <c r="A7" s="53">
        <v>4</v>
      </c>
      <c r="B7" s="52">
        <v>1</v>
      </c>
      <c r="C7" s="52"/>
      <c r="D7" s="53" t="s">
        <v>177</v>
      </c>
      <c r="E7" s="52">
        <v>114</v>
      </c>
      <c r="F7" s="54" t="s">
        <v>194</v>
      </c>
      <c r="G7" s="55" t="s">
        <v>60</v>
      </c>
      <c r="H7" s="53" t="s">
        <v>195</v>
      </c>
      <c r="I7" s="82">
        <v>4</v>
      </c>
      <c r="J7" s="89">
        <v>4</v>
      </c>
      <c r="K7" s="56">
        <v>3</v>
      </c>
      <c r="L7" s="58">
        <v>3</v>
      </c>
      <c r="M7" s="98">
        <f>SUM(I7:L7)-I7</f>
        <v>10</v>
      </c>
      <c r="N7" s="111">
        <v>3</v>
      </c>
      <c r="O7" s="111">
        <v>2</v>
      </c>
      <c r="P7" s="59"/>
      <c r="Q7" s="101">
        <v>4</v>
      </c>
      <c r="R7" s="102">
        <v>4</v>
      </c>
      <c r="S7" s="102">
        <v>4</v>
      </c>
      <c r="T7" s="102">
        <v>4</v>
      </c>
      <c r="U7" s="98">
        <f>SUM(Q7:T7)-S7</f>
        <v>12</v>
      </c>
      <c r="V7" s="58">
        <v>4</v>
      </c>
      <c r="W7" s="58">
        <v>0</v>
      </c>
      <c r="X7" s="98">
        <f t="shared" si="0"/>
        <v>22</v>
      </c>
      <c r="Y7" s="104">
        <v>4</v>
      </c>
    </row>
    <row r="10" spans="1:25" x14ac:dyDescent="0.2">
      <c r="J10" s="100" t="s">
        <v>176</v>
      </c>
    </row>
  </sheetData>
  <mergeCells count="1">
    <mergeCell ref="Q2:W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669C-22D7-4A00-BDC7-3783F80D9BDE}">
  <sheetPr>
    <tabColor rgb="FF00B0F0"/>
  </sheetPr>
  <dimension ref="A1:U11"/>
  <sheetViews>
    <sheetView topLeftCell="C1" zoomScaleNormal="100" workbookViewId="0">
      <selection activeCell="K16" sqref="K16"/>
    </sheetView>
  </sheetViews>
  <sheetFormatPr baseColWidth="10" defaultRowHeight="16" x14ac:dyDescent="0.2"/>
  <cols>
    <col min="2" max="2" width="4.6640625" customWidth="1"/>
    <col min="4" max="4" width="15.5" customWidth="1"/>
    <col min="6" max="6" width="12.6640625" customWidth="1"/>
    <col min="20" max="20" width="14.1640625" customWidth="1"/>
    <col min="21" max="21" width="13.5" customWidth="1"/>
  </cols>
  <sheetData>
    <row r="1" spans="1:21" x14ac:dyDescent="0.2">
      <c r="I1" s="123" t="s">
        <v>179</v>
      </c>
      <c r="J1" s="124"/>
      <c r="K1" s="124"/>
      <c r="L1" s="124"/>
      <c r="M1" s="125"/>
      <c r="N1" s="78"/>
      <c r="O1" s="126" t="s">
        <v>180</v>
      </c>
      <c r="P1" s="127"/>
      <c r="Q1" s="127"/>
      <c r="R1" s="127"/>
      <c r="S1" s="128"/>
      <c r="T1" s="69"/>
    </row>
    <row r="2" spans="1:21" ht="34" x14ac:dyDescent="0.2">
      <c r="C2" s="50" t="s">
        <v>9</v>
      </c>
      <c r="D2" s="51" t="s">
        <v>170</v>
      </c>
      <c r="E2" s="50" t="s">
        <v>11</v>
      </c>
      <c r="F2" s="51" t="s">
        <v>12</v>
      </c>
      <c r="G2" s="50" t="s">
        <v>13</v>
      </c>
      <c r="H2" s="67" t="s">
        <v>160</v>
      </c>
      <c r="I2" s="70" t="s">
        <v>22</v>
      </c>
      <c r="J2" s="50" t="s">
        <v>23</v>
      </c>
      <c r="K2" s="50" t="s">
        <v>24</v>
      </c>
      <c r="L2" s="50" t="s">
        <v>25</v>
      </c>
      <c r="M2" s="71" t="s">
        <v>29</v>
      </c>
      <c r="N2" s="92"/>
      <c r="O2" s="70" t="s">
        <v>22</v>
      </c>
      <c r="P2" s="50" t="s">
        <v>23</v>
      </c>
      <c r="Q2" s="50" t="s">
        <v>24</v>
      </c>
      <c r="R2" s="50" t="s">
        <v>25</v>
      </c>
      <c r="S2" s="71" t="s">
        <v>29</v>
      </c>
      <c r="T2" s="76" t="s">
        <v>181</v>
      </c>
      <c r="U2" s="61" t="s">
        <v>182</v>
      </c>
    </row>
    <row r="3" spans="1:21" ht="28" x14ac:dyDescent="0.2">
      <c r="A3" s="59">
        <v>1</v>
      </c>
      <c r="B3" s="59" t="s">
        <v>185</v>
      </c>
      <c r="C3" s="52">
        <v>136147</v>
      </c>
      <c r="D3" s="53" t="s">
        <v>34</v>
      </c>
      <c r="E3" s="52">
        <v>113</v>
      </c>
      <c r="F3" s="54" t="s">
        <v>164</v>
      </c>
      <c r="G3" s="55" t="s">
        <v>165</v>
      </c>
      <c r="H3" s="68" t="s">
        <v>171</v>
      </c>
      <c r="I3" s="72">
        <v>1</v>
      </c>
      <c r="J3" s="81">
        <v>1</v>
      </c>
      <c r="K3" s="56">
        <v>1</v>
      </c>
      <c r="L3" s="56">
        <v>1</v>
      </c>
      <c r="M3" s="73">
        <f>SUM(I3:L3)-J3</f>
        <v>3</v>
      </c>
      <c r="N3" s="93">
        <v>1</v>
      </c>
      <c r="O3" s="81">
        <v>1</v>
      </c>
      <c r="P3" s="66">
        <v>1</v>
      </c>
      <c r="Q3" s="66">
        <v>1</v>
      </c>
      <c r="R3" s="66">
        <v>1</v>
      </c>
      <c r="S3" s="80">
        <f>SUM(O3:R3)-O3</f>
        <v>3</v>
      </c>
      <c r="T3" s="77">
        <f>M3+S3</f>
        <v>6</v>
      </c>
      <c r="U3" s="66">
        <v>1</v>
      </c>
    </row>
    <row r="4" spans="1:21" ht="28" x14ac:dyDescent="0.2">
      <c r="A4" s="59">
        <v>4</v>
      </c>
      <c r="B4" s="59" t="s">
        <v>188</v>
      </c>
      <c r="C4" s="52">
        <v>1</v>
      </c>
      <c r="D4" s="53" t="s">
        <v>129</v>
      </c>
      <c r="E4" s="52">
        <v>112</v>
      </c>
      <c r="F4" s="54" t="s">
        <v>169</v>
      </c>
      <c r="G4" s="55" t="s">
        <v>165</v>
      </c>
      <c r="H4" s="68" t="s">
        <v>161</v>
      </c>
      <c r="I4" s="72">
        <v>2</v>
      </c>
      <c r="J4" s="82">
        <v>2</v>
      </c>
      <c r="K4" s="58">
        <v>2</v>
      </c>
      <c r="L4" s="86">
        <v>2</v>
      </c>
      <c r="M4" s="73">
        <f>SUM(I4:L4)-J4</f>
        <v>6</v>
      </c>
      <c r="N4" s="94">
        <v>2</v>
      </c>
      <c r="O4" s="79">
        <v>2</v>
      </c>
      <c r="P4" s="66">
        <v>2</v>
      </c>
      <c r="Q4" s="66">
        <v>3</v>
      </c>
      <c r="R4" s="81">
        <v>5</v>
      </c>
      <c r="S4" s="80">
        <f>SUM(O4:R4)-R4</f>
        <v>7</v>
      </c>
      <c r="T4" s="77">
        <f>M4+S4</f>
        <v>13</v>
      </c>
      <c r="U4" s="66">
        <v>2</v>
      </c>
    </row>
    <row r="5" spans="1:21" ht="28" x14ac:dyDescent="0.2">
      <c r="A5" s="59">
        <v>2</v>
      </c>
      <c r="B5" s="59" t="s">
        <v>186</v>
      </c>
      <c r="C5" s="52">
        <v>0</v>
      </c>
      <c r="D5" s="53" t="s">
        <v>166</v>
      </c>
      <c r="E5" s="52">
        <v>110</v>
      </c>
      <c r="F5" s="54" t="s">
        <v>184</v>
      </c>
      <c r="G5" s="55" t="s">
        <v>167</v>
      </c>
      <c r="H5" s="68" t="s">
        <v>159</v>
      </c>
      <c r="I5" s="72">
        <v>4</v>
      </c>
      <c r="J5" s="81">
        <v>4</v>
      </c>
      <c r="K5" s="56">
        <v>3</v>
      </c>
      <c r="L5" s="56">
        <v>3</v>
      </c>
      <c r="M5" s="73">
        <f>SUM(I5:L5)-J5</f>
        <v>10</v>
      </c>
      <c r="N5" s="93">
        <v>3</v>
      </c>
      <c r="O5" s="81">
        <v>3</v>
      </c>
      <c r="P5" s="66">
        <v>3</v>
      </c>
      <c r="Q5" s="66">
        <v>2</v>
      </c>
      <c r="R5" s="66">
        <v>2</v>
      </c>
      <c r="S5" s="80">
        <f>SUM(O5:R5)-O5</f>
        <v>7</v>
      </c>
      <c r="T5" s="77">
        <f t="shared" ref="T5:T8" si="0">M5+S5</f>
        <v>17</v>
      </c>
      <c r="U5" s="66">
        <v>3</v>
      </c>
    </row>
    <row r="6" spans="1:21" ht="56" x14ac:dyDescent="0.2">
      <c r="A6" s="59">
        <v>3</v>
      </c>
      <c r="B6" s="59" t="s">
        <v>187</v>
      </c>
      <c r="C6" s="52">
        <v>99</v>
      </c>
      <c r="D6" s="53" t="s">
        <v>127</v>
      </c>
      <c r="E6" s="52">
        <v>106</v>
      </c>
      <c r="F6" s="54" t="s">
        <v>168</v>
      </c>
      <c r="G6" s="55" t="s">
        <v>167</v>
      </c>
      <c r="H6" s="68" t="s">
        <v>162</v>
      </c>
      <c r="I6" s="72">
        <v>3</v>
      </c>
      <c r="J6" s="56">
        <v>3</v>
      </c>
      <c r="K6" s="82">
        <v>4</v>
      </c>
      <c r="L6" s="57">
        <v>4</v>
      </c>
      <c r="M6" s="73">
        <f>SUM(I6:L6)-K6</f>
        <v>10</v>
      </c>
      <c r="N6" s="93">
        <v>4</v>
      </c>
      <c r="O6" s="81">
        <v>5</v>
      </c>
      <c r="P6" s="90">
        <v>5</v>
      </c>
      <c r="Q6" s="90">
        <v>5</v>
      </c>
      <c r="R6" s="90">
        <v>5</v>
      </c>
      <c r="S6" s="80">
        <f>SUM(O6:R6)-O6</f>
        <v>15</v>
      </c>
      <c r="T6" s="77">
        <f t="shared" si="0"/>
        <v>25</v>
      </c>
      <c r="U6" s="66">
        <v>4</v>
      </c>
    </row>
    <row r="7" spans="1:21" ht="29" thickBot="1" x14ac:dyDescent="0.25">
      <c r="A7" s="59">
        <v>6</v>
      </c>
      <c r="B7" s="59" t="s">
        <v>190</v>
      </c>
      <c r="C7" s="59"/>
      <c r="D7" s="62" t="s">
        <v>34</v>
      </c>
      <c r="E7" s="63">
        <v>113</v>
      </c>
      <c r="F7" s="64" t="s">
        <v>183</v>
      </c>
      <c r="G7" s="65" t="s">
        <v>60</v>
      </c>
      <c r="H7" s="60"/>
      <c r="I7" s="83">
        <v>6</v>
      </c>
      <c r="J7" s="88">
        <v>6</v>
      </c>
      <c r="K7" s="88">
        <v>6</v>
      </c>
      <c r="L7" s="88">
        <v>6</v>
      </c>
      <c r="M7" s="84">
        <f>SUM(I7:L7)-L7</f>
        <v>18</v>
      </c>
      <c r="N7" s="95">
        <v>6</v>
      </c>
      <c r="O7" s="74">
        <v>4</v>
      </c>
      <c r="P7" s="75">
        <v>4</v>
      </c>
      <c r="Q7" s="81">
        <v>5</v>
      </c>
      <c r="R7" s="91">
        <v>5</v>
      </c>
      <c r="S7" s="85">
        <f>SUM(O7:R7)-Q7</f>
        <v>13</v>
      </c>
      <c r="T7" s="77">
        <f>M7+S7</f>
        <v>31</v>
      </c>
      <c r="U7" s="66">
        <v>5</v>
      </c>
    </row>
    <row r="8" spans="1:21" ht="28" x14ac:dyDescent="0.2">
      <c r="A8" s="59">
        <v>5</v>
      </c>
      <c r="B8" s="59" t="s">
        <v>189</v>
      </c>
      <c r="C8" s="52"/>
      <c r="D8" s="53" t="s">
        <v>177</v>
      </c>
      <c r="E8" s="52">
        <v>114</v>
      </c>
      <c r="F8" s="54" t="s">
        <v>178</v>
      </c>
      <c r="G8" s="55" t="s">
        <v>60</v>
      </c>
      <c r="H8" s="68"/>
      <c r="I8" s="83">
        <v>6</v>
      </c>
      <c r="J8" s="89">
        <v>6</v>
      </c>
      <c r="K8" s="56">
        <v>5</v>
      </c>
      <c r="L8" s="58">
        <v>5</v>
      </c>
      <c r="M8" s="73">
        <f>SUM(I8:L8)-I8</f>
        <v>16</v>
      </c>
      <c r="N8" s="93">
        <v>5</v>
      </c>
      <c r="O8" s="81">
        <v>5</v>
      </c>
      <c r="P8" s="90">
        <v>5</v>
      </c>
      <c r="Q8" s="90">
        <v>5</v>
      </c>
      <c r="R8" s="90">
        <v>5</v>
      </c>
      <c r="S8" s="80">
        <f>SUM(O8:R8)-O8</f>
        <v>15</v>
      </c>
      <c r="T8" s="77">
        <f t="shared" si="0"/>
        <v>31</v>
      </c>
      <c r="U8" s="66">
        <v>6</v>
      </c>
    </row>
    <row r="11" spans="1:21" x14ac:dyDescent="0.2">
      <c r="L11" s="87"/>
    </row>
  </sheetData>
  <mergeCells count="2">
    <mergeCell ref="I1:M1"/>
    <mergeCell ref="O1:S1"/>
  </mergeCells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C920-C610-7C47-A89D-320C56AD0FE0}">
  <dimension ref="A1:AC40"/>
  <sheetViews>
    <sheetView topLeftCell="E1" zoomScale="140" zoomScaleNormal="140" workbookViewId="0">
      <selection activeCell="D1" sqref="D1:E1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10" max="11" width="10.83203125" customWidth="1"/>
    <col min="12" max="15" width="10.83203125" customWidth="1" outlineLevel="1"/>
    <col min="16" max="16" width="1.1640625" customWidth="1" outlineLevel="1"/>
    <col min="17" max="26" width="10.83203125" customWidth="1" outlineLevel="1"/>
    <col min="29" max="29" width="10.83203125" style="20"/>
  </cols>
  <sheetData>
    <row r="1" spans="1:29" x14ac:dyDescent="0.2">
      <c r="A1" s="1"/>
      <c r="B1" s="1" t="s">
        <v>0</v>
      </c>
      <c r="C1" s="1"/>
      <c r="D1" s="1" t="s">
        <v>20</v>
      </c>
      <c r="E1" s="1"/>
      <c r="F1" s="1"/>
      <c r="G1" s="21" t="s">
        <v>21</v>
      </c>
      <c r="H1" t="s">
        <v>94</v>
      </c>
      <c r="AB1" s="41"/>
      <c r="AC1" s="43"/>
    </row>
    <row r="2" spans="1:29" x14ac:dyDescent="0.2">
      <c r="A2" s="1"/>
      <c r="B2" s="1" t="s">
        <v>1</v>
      </c>
      <c r="C2" s="1"/>
      <c r="D2" s="1" t="s">
        <v>2</v>
      </c>
      <c r="E2" s="1"/>
      <c r="F2" s="1"/>
      <c r="G2" s="1"/>
      <c r="AB2" s="41"/>
      <c r="AC2" s="43"/>
    </row>
    <row r="3" spans="1:29" x14ac:dyDescent="0.2">
      <c r="A3" s="1"/>
      <c r="B3" s="1" t="s">
        <v>3</v>
      </c>
      <c r="C3" s="1"/>
      <c r="D3" s="2">
        <v>43588</v>
      </c>
      <c r="E3" s="1"/>
      <c r="F3" s="1"/>
      <c r="G3" s="1"/>
      <c r="H3" t="s">
        <v>154</v>
      </c>
      <c r="AB3" s="41"/>
      <c r="AC3" s="43"/>
    </row>
    <row r="4" spans="1:29" x14ac:dyDescent="0.2">
      <c r="A4" s="1"/>
      <c r="B4" s="1"/>
      <c r="C4" s="1"/>
      <c r="D4" s="1"/>
      <c r="E4" s="1"/>
      <c r="F4" s="1"/>
      <c r="G4" s="1" t="s">
        <v>41</v>
      </c>
      <c r="H4" s="14" t="s">
        <v>150</v>
      </c>
      <c r="I4" s="14" t="s">
        <v>151</v>
      </c>
      <c r="J4" s="1" t="s">
        <v>157</v>
      </c>
      <c r="K4" s="1" t="s">
        <v>158</v>
      </c>
      <c r="AB4" s="41"/>
      <c r="AC4" s="43"/>
    </row>
    <row r="5" spans="1:29" x14ac:dyDescent="0.2">
      <c r="A5" s="1"/>
      <c r="B5" s="1" t="s">
        <v>4</v>
      </c>
      <c r="C5" s="1"/>
      <c r="D5" s="12" t="s">
        <v>20</v>
      </c>
      <c r="E5" s="1"/>
      <c r="F5" s="1"/>
      <c r="G5" s="1" t="s">
        <v>3</v>
      </c>
      <c r="H5" s="17">
        <v>43588</v>
      </c>
      <c r="I5" s="17">
        <v>43588</v>
      </c>
      <c r="J5" s="17">
        <v>43589</v>
      </c>
      <c r="K5" s="17">
        <v>43589</v>
      </c>
      <c r="L5" s="17"/>
      <c r="AB5" s="41"/>
      <c r="AC5" s="43"/>
    </row>
    <row r="6" spans="1:29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3">
        <v>0.58333333333333337</v>
      </c>
      <c r="I6" s="23">
        <v>0.63888888888888895</v>
      </c>
      <c r="J6" s="23">
        <v>0.46180555555555558</v>
      </c>
      <c r="K6" s="23">
        <v>0.52083333333333337</v>
      </c>
      <c r="AB6" s="41"/>
      <c r="AC6" s="43"/>
    </row>
    <row r="7" spans="1:29" x14ac:dyDescent="0.2">
      <c r="A7" s="1"/>
      <c r="B7" s="1"/>
      <c r="C7" s="1"/>
      <c r="D7" s="3"/>
      <c r="E7" s="1"/>
      <c r="F7" s="3"/>
      <c r="G7" s="1"/>
      <c r="H7" s="1"/>
    </row>
    <row r="8" spans="1:29" ht="51" x14ac:dyDescent="0.2">
      <c r="A8" s="4" t="s">
        <v>7</v>
      </c>
      <c r="B8" s="4" t="s">
        <v>38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5" t="s">
        <v>149</v>
      </c>
      <c r="P8" s="49" t="s">
        <v>148</v>
      </c>
      <c r="Q8" s="48" t="s">
        <v>147</v>
      </c>
      <c r="R8" s="48" t="s">
        <v>146</v>
      </c>
      <c r="S8" s="48" t="s">
        <v>145</v>
      </c>
      <c r="T8" s="48" t="s">
        <v>144</v>
      </c>
      <c r="U8" s="48" t="s">
        <v>143</v>
      </c>
      <c r="V8" s="48" t="s">
        <v>142</v>
      </c>
      <c r="W8" s="48" t="s">
        <v>141</v>
      </c>
      <c r="X8" s="48" t="s">
        <v>140</v>
      </c>
      <c r="Y8" s="48" t="s">
        <v>155</v>
      </c>
      <c r="Z8" s="48" t="s">
        <v>156</v>
      </c>
      <c r="AA8" s="16" t="s">
        <v>29</v>
      </c>
      <c r="AB8" s="16" t="s">
        <v>30</v>
      </c>
      <c r="AC8" s="19" t="s">
        <v>36</v>
      </c>
    </row>
    <row r="9" spans="1:29" s="33" customFormat="1" ht="41" customHeight="1" x14ac:dyDescent="0.2">
      <c r="A9" s="26">
        <v>6</v>
      </c>
      <c r="B9" s="26">
        <v>2</v>
      </c>
      <c r="C9" s="26">
        <v>86861</v>
      </c>
      <c r="D9" s="27" t="s">
        <v>34</v>
      </c>
      <c r="E9" s="26">
        <v>113</v>
      </c>
      <c r="F9" s="28" t="s">
        <v>19</v>
      </c>
      <c r="G9" s="29" t="s">
        <v>31</v>
      </c>
      <c r="H9" s="37">
        <v>1</v>
      </c>
      <c r="I9" s="37">
        <v>2</v>
      </c>
      <c r="J9" s="37">
        <v>1</v>
      </c>
      <c r="K9" s="37">
        <v>1</v>
      </c>
      <c r="L9" s="37"/>
      <c r="M9" s="37"/>
      <c r="N9" s="37"/>
      <c r="O9" s="37"/>
      <c r="P9" s="46"/>
      <c r="Q9" s="37">
        <f t="shared" ref="Q9:X16" si="0">+H9</f>
        <v>1</v>
      </c>
      <c r="R9" s="37">
        <f t="shared" si="0"/>
        <v>2</v>
      </c>
      <c r="S9" s="37">
        <f t="shared" si="0"/>
        <v>1</v>
      </c>
      <c r="T9" s="37">
        <f t="shared" si="0"/>
        <v>1</v>
      </c>
      <c r="U9" s="37">
        <f t="shared" si="0"/>
        <v>0</v>
      </c>
      <c r="V9" s="37">
        <f t="shared" si="0"/>
        <v>0</v>
      </c>
      <c r="W9" s="37">
        <f t="shared" si="0"/>
        <v>0</v>
      </c>
      <c r="X9" s="37">
        <f t="shared" si="0"/>
        <v>0</v>
      </c>
      <c r="Y9" s="39">
        <f t="shared" ref="Y9:Y23" si="1">-MAX(Q9:T9)</f>
        <v>-2</v>
      </c>
      <c r="Z9" s="39">
        <f t="shared" ref="Z9:Z23" si="2">-MAX(U9:X9)</f>
        <v>0</v>
      </c>
      <c r="AA9" s="38">
        <f t="shared" ref="AA9:AA23" si="3">SUM(Q9:Z9)</f>
        <v>3</v>
      </c>
      <c r="AB9" s="35">
        <v>1</v>
      </c>
      <c r="AC9" s="31"/>
    </row>
    <row r="10" spans="1:29" s="33" customFormat="1" ht="41" customHeight="1" x14ac:dyDescent="0.2">
      <c r="A10" s="26">
        <v>3</v>
      </c>
      <c r="B10" s="26">
        <v>1</v>
      </c>
      <c r="C10" s="26">
        <v>1</v>
      </c>
      <c r="D10" s="27" t="s">
        <v>129</v>
      </c>
      <c r="E10" s="26">
        <v>112</v>
      </c>
      <c r="F10" s="28" t="s">
        <v>16</v>
      </c>
      <c r="G10" s="29" t="s">
        <v>31</v>
      </c>
      <c r="H10" s="37">
        <v>2</v>
      </c>
      <c r="I10" s="37">
        <v>1</v>
      </c>
      <c r="J10" s="37">
        <v>2</v>
      </c>
      <c r="K10" s="37">
        <v>2</v>
      </c>
      <c r="L10" s="37"/>
      <c r="M10" s="37"/>
      <c r="N10" s="37"/>
      <c r="O10" s="37"/>
      <c r="P10" s="46"/>
      <c r="Q10" s="37">
        <f t="shared" si="0"/>
        <v>2</v>
      </c>
      <c r="R10" s="37">
        <f t="shared" si="0"/>
        <v>1</v>
      </c>
      <c r="S10" s="37">
        <f t="shared" si="0"/>
        <v>2</v>
      </c>
      <c r="T10" s="37">
        <f t="shared" si="0"/>
        <v>2</v>
      </c>
      <c r="U10" s="37">
        <f t="shared" si="0"/>
        <v>0</v>
      </c>
      <c r="V10" s="37">
        <f t="shared" si="0"/>
        <v>0</v>
      </c>
      <c r="W10" s="37">
        <f t="shared" si="0"/>
        <v>0</v>
      </c>
      <c r="X10" s="37">
        <f t="shared" si="0"/>
        <v>0</v>
      </c>
      <c r="Y10" s="39">
        <f t="shared" si="1"/>
        <v>-2</v>
      </c>
      <c r="Z10" s="39">
        <f t="shared" si="2"/>
        <v>0</v>
      </c>
      <c r="AA10" s="38">
        <f t="shared" si="3"/>
        <v>5</v>
      </c>
      <c r="AB10" s="35">
        <v>2</v>
      </c>
      <c r="AC10" s="31"/>
    </row>
    <row r="11" spans="1:29" s="33" customFormat="1" ht="41" customHeight="1" x14ac:dyDescent="0.2">
      <c r="A11" s="26">
        <v>9</v>
      </c>
      <c r="B11" s="26">
        <v>1</v>
      </c>
      <c r="C11" s="26"/>
      <c r="D11" s="27" t="s">
        <v>40</v>
      </c>
      <c r="E11" s="26">
        <v>114</v>
      </c>
      <c r="F11" s="28" t="s">
        <v>137</v>
      </c>
      <c r="G11" s="29" t="s">
        <v>152</v>
      </c>
      <c r="H11" s="37">
        <v>4</v>
      </c>
      <c r="I11" s="37">
        <v>5</v>
      </c>
      <c r="J11" s="37">
        <v>3</v>
      </c>
      <c r="K11" s="37">
        <v>3</v>
      </c>
      <c r="L11" s="31"/>
      <c r="M11" s="31"/>
      <c r="N11" s="31"/>
      <c r="O11" s="31"/>
      <c r="P11" s="46"/>
      <c r="Q11" s="37">
        <f t="shared" si="0"/>
        <v>4</v>
      </c>
      <c r="R11" s="37">
        <f t="shared" si="0"/>
        <v>5</v>
      </c>
      <c r="S11" s="37">
        <f t="shared" si="0"/>
        <v>3</v>
      </c>
      <c r="T11" s="37">
        <f t="shared" si="0"/>
        <v>3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9">
        <f t="shared" si="1"/>
        <v>-5</v>
      </c>
      <c r="Z11" s="39">
        <f t="shared" si="2"/>
        <v>0</v>
      </c>
      <c r="AA11" s="38">
        <f t="shared" si="3"/>
        <v>10</v>
      </c>
      <c r="AB11" s="35">
        <v>3</v>
      </c>
      <c r="AC11" s="31"/>
    </row>
    <row r="12" spans="1:29" s="33" customFormat="1" ht="41" customHeight="1" x14ac:dyDescent="0.2">
      <c r="A12" s="26">
        <v>8</v>
      </c>
      <c r="B12" s="26">
        <v>1</v>
      </c>
      <c r="C12" s="26">
        <v>647</v>
      </c>
      <c r="D12" s="27" t="s">
        <v>136</v>
      </c>
      <c r="E12" s="26">
        <v>105</v>
      </c>
      <c r="F12" s="28" t="s">
        <v>121</v>
      </c>
      <c r="G12" s="29" t="s">
        <v>31</v>
      </c>
      <c r="H12" s="37">
        <v>6</v>
      </c>
      <c r="I12" s="37">
        <v>3</v>
      </c>
      <c r="J12" s="37">
        <v>5</v>
      </c>
      <c r="K12" s="37">
        <v>4</v>
      </c>
      <c r="L12" s="37"/>
      <c r="M12" s="37"/>
      <c r="N12" s="37"/>
      <c r="O12" s="37"/>
      <c r="P12" s="46"/>
      <c r="Q12" s="37">
        <f t="shared" si="0"/>
        <v>6</v>
      </c>
      <c r="R12" s="37">
        <f t="shared" si="0"/>
        <v>3</v>
      </c>
      <c r="S12" s="37">
        <f t="shared" si="0"/>
        <v>5</v>
      </c>
      <c r="T12" s="37">
        <f t="shared" si="0"/>
        <v>4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9">
        <f t="shared" si="1"/>
        <v>-6</v>
      </c>
      <c r="Z12" s="39">
        <f t="shared" si="2"/>
        <v>0</v>
      </c>
      <c r="AA12" s="38">
        <f t="shared" si="3"/>
        <v>12</v>
      </c>
      <c r="AB12" s="35">
        <v>4</v>
      </c>
      <c r="AC12" s="31"/>
    </row>
    <row r="13" spans="1:29" s="33" customFormat="1" ht="41" customHeight="1" x14ac:dyDescent="0.2">
      <c r="A13" s="26">
        <v>1</v>
      </c>
      <c r="B13" s="26">
        <v>1</v>
      </c>
      <c r="C13" s="26">
        <v>1581</v>
      </c>
      <c r="D13" s="27" t="s">
        <v>134</v>
      </c>
      <c r="E13" s="26">
        <v>104</v>
      </c>
      <c r="F13" s="28" t="s">
        <v>153</v>
      </c>
      <c r="G13" s="29" t="s">
        <v>70</v>
      </c>
      <c r="H13" s="37">
        <v>3</v>
      </c>
      <c r="I13" s="37">
        <v>7</v>
      </c>
      <c r="J13" s="37">
        <v>4</v>
      </c>
      <c r="K13" s="37">
        <v>5</v>
      </c>
      <c r="L13" s="37"/>
      <c r="M13" s="37"/>
      <c r="N13" s="37"/>
      <c r="O13" s="37"/>
      <c r="P13" s="46"/>
      <c r="Q13" s="37">
        <f t="shared" si="0"/>
        <v>3</v>
      </c>
      <c r="R13" s="37">
        <f t="shared" si="0"/>
        <v>7</v>
      </c>
      <c r="S13" s="37">
        <f t="shared" si="0"/>
        <v>4</v>
      </c>
      <c r="T13" s="37">
        <f t="shared" si="0"/>
        <v>5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9">
        <f t="shared" si="1"/>
        <v>-7</v>
      </c>
      <c r="Z13" s="39">
        <f t="shared" si="2"/>
        <v>0</v>
      </c>
      <c r="AA13" s="38">
        <f t="shared" si="3"/>
        <v>12</v>
      </c>
      <c r="AB13" s="35">
        <v>5</v>
      </c>
      <c r="AC13" s="31"/>
    </row>
    <row r="14" spans="1:29" s="33" customFormat="1" ht="41" customHeight="1" x14ac:dyDescent="0.2">
      <c r="A14" s="26">
        <v>2</v>
      </c>
      <c r="B14" s="26">
        <v>1</v>
      </c>
      <c r="C14" s="26">
        <v>99</v>
      </c>
      <c r="D14" s="27" t="s">
        <v>127</v>
      </c>
      <c r="E14" s="26">
        <v>106</v>
      </c>
      <c r="F14" s="28" t="s">
        <v>128</v>
      </c>
      <c r="G14" s="29" t="s">
        <v>31</v>
      </c>
      <c r="H14" s="37">
        <v>5</v>
      </c>
      <c r="I14" s="37">
        <v>4</v>
      </c>
      <c r="J14" s="37">
        <v>7</v>
      </c>
      <c r="K14" s="37">
        <v>7</v>
      </c>
      <c r="L14" s="37"/>
      <c r="M14" s="37"/>
      <c r="N14" s="37"/>
      <c r="O14" s="37"/>
      <c r="P14" s="46"/>
      <c r="Q14" s="37">
        <f t="shared" si="0"/>
        <v>5</v>
      </c>
      <c r="R14" s="37">
        <f t="shared" si="0"/>
        <v>4</v>
      </c>
      <c r="S14" s="37">
        <f t="shared" si="0"/>
        <v>7</v>
      </c>
      <c r="T14" s="37">
        <f t="shared" si="0"/>
        <v>7</v>
      </c>
      <c r="U14" s="37">
        <f t="shared" si="0"/>
        <v>0</v>
      </c>
      <c r="V14" s="37">
        <f t="shared" si="0"/>
        <v>0</v>
      </c>
      <c r="W14" s="37">
        <f t="shared" si="0"/>
        <v>0</v>
      </c>
      <c r="X14" s="37">
        <f t="shared" si="0"/>
        <v>0</v>
      </c>
      <c r="Y14" s="39">
        <f t="shared" si="1"/>
        <v>-7</v>
      </c>
      <c r="Z14" s="39">
        <f t="shared" si="2"/>
        <v>0</v>
      </c>
      <c r="AA14" s="38">
        <f t="shared" si="3"/>
        <v>16</v>
      </c>
      <c r="AB14" s="35">
        <v>6</v>
      </c>
      <c r="AC14" s="31"/>
    </row>
    <row r="15" spans="1:29" s="33" customFormat="1" ht="41" customHeight="1" x14ac:dyDescent="0.2">
      <c r="A15" s="26">
        <v>7</v>
      </c>
      <c r="B15" s="26">
        <v>1</v>
      </c>
      <c r="C15" s="26">
        <v>1211</v>
      </c>
      <c r="D15" s="27" t="s">
        <v>135</v>
      </c>
      <c r="E15" s="26">
        <v>106</v>
      </c>
      <c r="F15" s="28" t="s">
        <v>139</v>
      </c>
      <c r="G15" s="29" t="s">
        <v>31</v>
      </c>
      <c r="H15" s="37">
        <v>7</v>
      </c>
      <c r="I15" s="37">
        <v>6</v>
      </c>
      <c r="J15" s="37">
        <v>6</v>
      </c>
      <c r="K15" s="37">
        <v>6</v>
      </c>
      <c r="L15" s="37"/>
      <c r="M15" s="37"/>
      <c r="N15" s="37"/>
      <c r="O15" s="37"/>
      <c r="P15" s="46"/>
      <c r="Q15" s="37">
        <f t="shared" si="0"/>
        <v>7</v>
      </c>
      <c r="R15" s="37">
        <f t="shared" si="0"/>
        <v>6</v>
      </c>
      <c r="S15" s="37">
        <f t="shared" si="0"/>
        <v>6</v>
      </c>
      <c r="T15" s="37">
        <f t="shared" si="0"/>
        <v>6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9">
        <f t="shared" si="1"/>
        <v>-7</v>
      </c>
      <c r="Z15" s="39">
        <f t="shared" si="2"/>
        <v>0</v>
      </c>
      <c r="AA15" s="38">
        <f t="shared" si="3"/>
        <v>18</v>
      </c>
      <c r="AB15" s="35">
        <v>7</v>
      </c>
      <c r="AC15" s="31"/>
    </row>
    <row r="16" spans="1:29" s="33" customFormat="1" ht="41" customHeight="1" x14ac:dyDescent="0.2">
      <c r="A16" s="26">
        <v>4</v>
      </c>
      <c r="B16" s="26">
        <v>1</v>
      </c>
      <c r="C16" s="26" t="s">
        <v>131</v>
      </c>
      <c r="D16" s="27" t="s">
        <v>130</v>
      </c>
      <c r="E16" s="26">
        <v>113</v>
      </c>
      <c r="F16" s="28" t="s">
        <v>138</v>
      </c>
      <c r="G16" s="29" t="s">
        <v>70</v>
      </c>
      <c r="H16" s="37">
        <v>8</v>
      </c>
      <c r="I16" s="37">
        <v>8</v>
      </c>
      <c r="J16" s="37">
        <v>8</v>
      </c>
      <c r="K16" s="37">
        <v>8</v>
      </c>
      <c r="L16" s="31"/>
      <c r="M16" s="31"/>
      <c r="N16" s="31"/>
      <c r="O16" s="31"/>
      <c r="P16" s="46"/>
      <c r="Q16" s="37">
        <f t="shared" si="0"/>
        <v>8</v>
      </c>
      <c r="R16" s="37">
        <f t="shared" si="0"/>
        <v>8</v>
      </c>
      <c r="S16" s="37">
        <f t="shared" si="0"/>
        <v>8</v>
      </c>
      <c r="T16" s="37">
        <f t="shared" si="0"/>
        <v>8</v>
      </c>
      <c r="U16" s="37">
        <f t="shared" si="0"/>
        <v>0</v>
      </c>
      <c r="V16" s="37">
        <f t="shared" si="0"/>
        <v>0</v>
      </c>
      <c r="W16" s="37">
        <f t="shared" si="0"/>
        <v>0</v>
      </c>
      <c r="X16" s="37">
        <f t="shared" si="0"/>
        <v>0</v>
      </c>
      <c r="Y16" s="39">
        <f t="shared" si="1"/>
        <v>-8</v>
      </c>
      <c r="Z16" s="39">
        <f t="shared" si="2"/>
        <v>0</v>
      </c>
      <c r="AA16" s="38">
        <f t="shared" si="3"/>
        <v>24</v>
      </c>
      <c r="AB16" s="35">
        <v>8</v>
      </c>
      <c r="AC16" s="31"/>
    </row>
    <row r="17" spans="1:29" s="33" customFormat="1" ht="41" customHeight="1" x14ac:dyDescent="0.2">
      <c r="A17" s="26">
        <v>5</v>
      </c>
      <c r="B17" s="26">
        <v>1</v>
      </c>
      <c r="C17" s="26">
        <v>755</v>
      </c>
      <c r="D17" s="27" t="s">
        <v>132</v>
      </c>
      <c r="E17" s="26">
        <v>113</v>
      </c>
      <c r="F17" s="28" t="s">
        <v>133</v>
      </c>
      <c r="G17" s="29" t="s">
        <v>70</v>
      </c>
      <c r="H17" s="37">
        <v>9</v>
      </c>
      <c r="I17" s="37" t="s">
        <v>21</v>
      </c>
      <c r="J17" s="37">
        <v>9</v>
      </c>
      <c r="K17" s="37">
        <v>9</v>
      </c>
      <c r="L17" s="37"/>
      <c r="M17" s="37"/>
      <c r="N17" s="37"/>
      <c r="O17" s="37"/>
      <c r="P17" s="46"/>
      <c r="Q17" s="37">
        <f>+H17</f>
        <v>9</v>
      </c>
      <c r="R17" s="47">
        <v>9</v>
      </c>
      <c r="S17" s="37">
        <f t="shared" ref="S17:X17" si="4">+J17</f>
        <v>9</v>
      </c>
      <c r="T17" s="37">
        <f t="shared" si="4"/>
        <v>9</v>
      </c>
      <c r="U17" s="37">
        <f t="shared" si="4"/>
        <v>0</v>
      </c>
      <c r="V17" s="37">
        <f t="shared" si="4"/>
        <v>0</v>
      </c>
      <c r="W17" s="37">
        <f t="shared" si="4"/>
        <v>0</v>
      </c>
      <c r="X17" s="37">
        <f t="shared" si="4"/>
        <v>0</v>
      </c>
      <c r="Y17" s="39">
        <f t="shared" si="1"/>
        <v>-9</v>
      </c>
      <c r="Z17" s="39">
        <f t="shared" si="2"/>
        <v>0</v>
      </c>
      <c r="AA17" s="38">
        <f t="shared" si="3"/>
        <v>27</v>
      </c>
      <c r="AB17" s="35">
        <v>9</v>
      </c>
      <c r="AC17" s="31"/>
    </row>
    <row r="18" spans="1:29" s="33" customFormat="1" ht="41" customHeight="1" x14ac:dyDescent="0.2">
      <c r="A18" s="26"/>
      <c r="B18" s="26"/>
      <c r="C18" s="26"/>
      <c r="D18" s="27"/>
      <c r="E18" s="26"/>
      <c r="F18" s="28"/>
      <c r="G18" s="29"/>
      <c r="H18" s="37"/>
      <c r="I18" s="37"/>
      <c r="J18" s="37"/>
      <c r="K18" s="37"/>
      <c r="L18" s="37"/>
      <c r="M18" s="37"/>
      <c r="N18" s="37"/>
      <c r="O18" s="37"/>
      <c r="P18" s="46"/>
      <c r="Q18" s="37"/>
      <c r="R18" s="37"/>
      <c r="S18" s="37">
        <f>+J18</f>
        <v>0</v>
      </c>
      <c r="T18" s="37">
        <f>+K18</f>
        <v>0</v>
      </c>
      <c r="U18" s="37">
        <f>+L18</f>
        <v>0</v>
      </c>
      <c r="V18" s="37">
        <f>+M18</f>
        <v>0</v>
      </c>
      <c r="W18" s="37"/>
      <c r="X18" s="37"/>
      <c r="Y18" s="39">
        <f t="shared" si="1"/>
        <v>0</v>
      </c>
      <c r="Z18" s="39">
        <f t="shared" si="2"/>
        <v>0</v>
      </c>
      <c r="AA18" s="38">
        <f t="shared" si="3"/>
        <v>0</v>
      </c>
      <c r="AB18" s="35">
        <v>88</v>
      </c>
      <c r="AC18" s="31"/>
    </row>
    <row r="19" spans="1:29" s="33" customFormat="1" ht="41" customHeight="1" x14ac:dyDescent="0.2">
      <c r="A19" s="26"/>
      <c r="B19" s="26"/>
      <c r="C19" s="26"/>
      <c r="D19" s="27"/>
      <c r="E19" s="26"/>
      <c r="F19" s="28"/>
      <c r="G19" s="29"/>
      <c r="H19" s="37"/>
      <c r="I19" s="37"/>
      <c r="J19" s="37"/>
      <c r="K19" s="37"/>
      <c r="L19" s="37"/>
      <c r="M19" s="37"/>
      <c r="N19" s="37"/>
      <c r="O19" s="37"/>
      <c r="P19" s="46"/>
      <c r="Q19" s="37"/>
      <c r="R19" s="37"/>
      <c r="S19" s="37"/>
      <c r="T19" s="37"/>
      <c r="U19" s="37"/>
      <c r="V19" s="37"/>
      <c r="W19" s="37"/>
      <c r="X19" s="37"/>
      <c r="Y19" s="39">
        <f t="shared" si="1"/>
        <v>0</v>
      </c>
      <c r="Z19" s="39">
        <f t="shared" si="2"/>
        <v>0</v>
      </c>
      <c r="AA19" s="38">
        <f t="shared" si="3"/>
        <v>0</v>
      </c>
      <c r="AB19" s="35">
        <v>88</v>
      </c>
      <c r="AC19" s="31"/>
    </row>
    <row r="20" spans="1:29" s="33" customFormat="1" ht="41" customHeight="1" x14ac:dyDescent="0.2">
      <c r="A20" s="26"/>
      <c r="B20" s="26"/>
      <c r="C20" s="26"/>
      <c r="D20" s="27"/>
      <c r="E20" s="26"/>
      <c r="F20" s="28"/>
      <c r="G20" s="29"/>
      <c r="H20" s="37"/>
      <c r="I20" s="37"/>
      <c r="J20" s="37"/>
      <c r="K20" s="37"/>
      <c r="L20" s="37"/>
      <c r="M20" s="37"/>
      <c r="N20" s="37"/>
      <c r="O20" s="37"/>
      <c r="P20" s="46"/>
      <c r="Q20" s="37"/>
      <c r="R20" s="37"/>
      <c r="S20" s="37"/>
      <c r="T20" s="37"/>
      <c r="U20" s="37"/>
      <c r="V20" s="37"/>
      <c r="W20" s="37"/>
      <c r="X20" s="37"/>
      <c r="Y20" s="39">
        <f t="shared" si="1"/>
        <v>0</v>
      </c>
      <c r="Z20" s="39">
        <f t="shared" si="2"/>
        <v>0</v>
      </c>
      <c r="AA20" s="38">
        <f t="shared" si="3"/>
        <v>0</v>
      </c>
      <c r="AB20" s="35">
        <v>88</v>
      </c>
      <c r="AC20" s="31"/>
    </row>
    <row r="21" spans="1:29" s="33" customFormat="1" ht="41" customHeight="1" x14ac:dyDescent="0.2">
      <c r="A21" s="26"/>
      <c r="B21" s="26"/>
      <c r="C21" s="26"/>
      <c r="D21" s="27"/>
      <c r="E21" s="26"/>
      <c r="F21" s="27"/>
      <c r="G21" s="29"/>
      <c r="H21" s="36"/>
      <c r="I21" s="37"/>
      <c r="J21" s="37"/>
      <c r="K21" s="37"/>
      <c r="L21" s="31"/>
      <c r="M21" s="31"/>
      <c r="N21" s="31"/>
      <c r="O21" s="31"/>
      <c r="P21" s="46"/>
      <c r="Q21" s="37"/>
      <c r="R21" s="37"/>
      <c r="S21" s="37"/>
      <c r="T21" s="37"/>
      <c r="U21" s="37"/>
      <c r="V21" s="37"/>
      <c r="W21" s="37"/>
      <c r="X21" s="37"/>
      <c r="Y21" s="39">
        <f t="shared" si="1"/>
        <v>0</v>
      </c>
      <c r="Z21" s="39">
        <f t="shared" si="2"/>
        <v>0</v>
      </c>
      <c r="AA21" s="38">
        <f t="shared" si="3"/>
        <v>0</v>
      </c>
      <c r="AB21" s="35">
        <v>88</v>
      </c>
      <c r="AC21" s="31"/>
    </row>
    <row r="22" spans="1:29" s="33" customFormat="1" ht="41" customHeight="1" x14ac:dyDescent="0.2">
      <c r="A22" s="26"/>
      <c r="B22" s="26"/>
      <c r="C22" s="26"/>
      <c r="D22" s="27"/>
      <c r="E22" s="26"/>
      <c r="F22" s="28"/>
      <c r="G22" s="29"/>
      <c r="H22" s="37"/>
      <c r="I22" s="37"/>
      <c r="J22" s="37"/>
      <c r="K22" s="37"/>
      <c r="L22" s="37"/>
      <c r="M22" s="37"/>
      <c r="N22" s="37"/>
      <c r="O22" s="37"/>
      <c r="P22" s="46"/>
      <c r="Q22" s="37"/>
      <c r="R22" s="37"/>
      <c r="S22" s="37"/>
      <c r="T22" s="37"/>
      <c r="U22" s="37"/>
      <c r="V22" s="37"/>
      <c r="W22" s="37"/>
      <c r="X22" s="37"/>
      <c r="Y22" s="39">
        <f t="shared" si="1"/>
        <v>0</v>
      </c>
      <c r="Z22" s="39">
        <f t="shared" si="2"/>
        <v>0</v>
      </c>
      <c r="AA22" s="38">
        <f t="shared" si="3"/>
        <v>0</v>
      </c>
      <c r="AB22" s="35">
        <v>88</v>
      </c>
      <c r="AC22" s="31"/>
    </row>
    <row r="23" spans="1:29" s="33" customFormat="1" ht="41" customHeight="1" x14ac:dyDescent="0.2">
      <c r="A23" s="26"/>
      <c r="B23" s="26"/>
      <c r="C23" s="26"/>
      <c r="D23" s="27"/>
      <c r="E23" s="26"/>
      <c r="F23" s="28"/>
      <c r="G23" s="29"/>
      <c r="H23" s="36"/>
      <c r="I23" s="37"/>
      <c r="J23" s="37"/>
      <c r="K23" s="37"/>
      <c r="L23" s="31"/>
      <c r="M23" s="31"/>
      <c r="N23" s="31"/>
      <c r="O23" s="31"/>
      <c r="P23" s="46"/>
      <c r="Q23" s="37"/>
      <c r="R23" s="37"/>
      <c r="S23" s="37"/>
      <c r="T23" s="37"/>
      <c r="U23" s="37"/>
      <c r="V23" s="37"/>
      <c r="W23" s="37"/>
      <c r="X23" s="37"/>
      <c r="Y23" s="39">
        <f t="shared" si="1"/>
        <v>0</v>
      </c>
      <c r="Z23" s="39">
        <f t="shared" si="2"/>
        <v>0</v>
      </c>
      <c r="AA23" s="38">
        <f t="shared" si="3"/>
        <v>0</v>
      </c>
      <c r="AB23" s="35">
        <v>88</v>
      </c>
      <c r="AC23" s="31"/>
    </row>
    <row r="24" spans="1:29" s="33" customFormat="1" ht="28" customHeight="1" x14ac:dyDescent="0.2">
      <c r="A24" s="26"/>
      <c r="B24" s="26"/>
      <c r="C24" s="26"/>
      <c r="D24" s="27"/>
      <c r="E24" s="26"/>
      <c r="F24" s="28"/>
      <c r="G24" s="29"/>
      <c r="H24" s="36"/>
      <c r="I24" s="37"/>
      <c r="J24" s="37"/>
      <c r="K24" s="37"/>
      <c r="L24" s="31"/>
      <c r="M24" s="31"/>
      <c r="N24" s="31"/>
      <c r="O24" s="31"/>
      <c r="P24" s="46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35"/>
      <c r="AC24" s="31"/>
    </row>
    <row r="25" spans="1:29" s="33" customFormat="1" ht="28" customHeight="1" x14ac:dyDescent="0.2">
      <c r="A25" s="26"/>
      <c r="B25" s="26"/>
      <c r="C25" s="26"/>
      <c r="D25" s="27"/>
      <c r="E25" s="26"/>
      <c r="F25" s="28"/>
      <c r="G25" s="29"/>
      <c r="H25" s="36"/>
      <c r="I25" s="37"/>
      <c r="J25" s="37"/>
      <c r="K25" s="37"/>
      <c r="L25" s="31"/>
      <c r="M25" s="31"/>
      <c r="N25" s="31"/>
      <c r="O25" s="31"/>
      <c r="P25" s="46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35"/>
      <c r="AC25" s="31"/>
    </row>
    <row r="26" spans="1:29" s="33" customFormat="1" ht="28" customHeight="1" x14ac:dyDescent="0.2">
      <c r="A26" s="26"/>
      <c r="B26" s="26"/>
      <c r="C26" s="26"/>
      <c r="D26" s="27"/>
      <c r="E26" s="26"/>
      <c r="F26" s="28"/>
      <c r="G26" s="29"/>
      <c r="H26" s="36"/>
      <c r="I26" s="37"/>
      <c r="J26" s="37"/>
      <c r="K26" s="37"/>
      <c r="L26" s="31"/>
      <c r="M26" s="31"/>
      <c r="N26" s="31"/>
      <c r="O26" s="31"/>
      <c r="P26" s="46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35"/>
      <c r="AC26" s="31"/>
    </row>
    <row r="27" spans="1:29" s="33" customFormat="1" ht="28" customHeight="1" x14ac:dyDescent="0.2">
      <c r="A27" s="26"/>
      <c r="B27" s="26"/>
      <c r="C27" s="26"/>
      <c r="D27" s="27"/>
      <c r="E27" s="26"/>
      <c r="F27" s="28"/>
      <c r="G27" s="29"/>
      <c r="H27" s="36"/>
      <c r="I27" s="37"/>
      <c r="J27" s="37"/>
      <c r="K27" s="37"/>
      <c r="L27" s="31"/>
      <c r="M27" s="31"/>
      <c r="N27" s="31"/>
      <c r="O27" s="31"/>
      <c r="P27" s="4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5"/>
      <c r="AC27" s="31"/>
    </row>
    <row r="28" spans="1:29" s="33" customFormat="1" ht="28" customHeight="1" x14ac:dyDescent="0.2">
      <c r="A28" s="26"/>
      <c r="B28" s="26"/>
      <c r="C28" s="26"/>
      <c r="D28" s="27"/>
      <c r="E28" s="26"/>
      <c r="F28" s="28"/>
      <c r="G28" s="29"/>
      <c r="H28" s="36"/>
      <c r="I28" s="37"/>
      <c r="J28" s="37"/>
      <c r="K28" s="37"/>
      <c r="L28" s="31"/>
      <c r="M28" s="31"/>
      <c r="N28" s="31"/>
      <c r="O28" s="31"/>
      <c r="P28" s="31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35"/>
      <c r="AC28" s="31"/>
    </row>
    <row r="29" spans="1:29" s="33" customFormat="1" ht="28" customHeight="1" x14ac:dyDescent="0.2">
      <c r="A29" s="26"/>
      <c r="B29" s="26"/>
      <c r="C29" s="26"/>
      <c r="D29" s="27"/>
      <c r="E29" s="26"/>
      <c r="F29" s="28"/>
      <c r="G29" s="29"/>
      <c r="H29" s="36"/>
      <c r="I29" s="37"/>
      <c r="J29" s="37"/>
      <c r="K29" s="37"/>
      <c r="L29" s="31"/>
      <c r="M29" s="31"/>
      <c r="N29" s="31"/>
      <c r="O29" s="31"/>
      <c r="P29" s="31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35"/>
      <c r="AC29" s="31"/>
    </row>
    <row r="30" spans="1:29" s="33" customFormat="1" ht="28" customHeight="1" x14ac:dyDescent="0.2">
      <c r="A30" s="26"/>
      <c r="B30" s="26"/>
      <c r="C30" s="26"/>
      <c r="D30" s="27"/>
      <c r="E30" s="26"/>
      <c r="F30" s="28"/>
      <c r="G30" s="29"/>
      <c r="H30" s="36"/>
      <c r="I30" s="37"/>
      <c r="J30" s="37"/>
      <c r="K30" s="37"/>
      <c r="L30" s="31"/>
      <c r="M30" s="31"/>
      <c r="N30" s="31"/>
      <c r="O30" s="31"/>
      <c r="P30" s="31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35"/>
      <c r="AC30" s="31"/>
    </row>
    <row r="31" spans="1:29" s="33" customFormat="1" ht="28" customHeight="1" x14ac:dyDescent="0.2">
      <c r="A31" s="26"/>
      <c r="B31" s="26"/>
      <c r="C31" s="26"/>
      <c r="D31" s="27"/>
      <c r="E31" s="26"/>
      <c r="F31" s="28"/>
      <c r="G31" s="29"/>
      <c r="H31" s="36"/>
      <c r="I31" s="37"/>
      <c r="J31" s="37"/>
      <c r="K31" s="37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8"/>
      <c r="AB31" s="35"/>
      <c r="AC31" s="31"/>
    </row>
    <row r="32" spans="1:29" s="33" customFormat="1" ht="28" customHeight="1" x14ac:dyDescent="0.2">
      <c r="A32" s="26"/>
      <c r="B32" s="26"/>
      <c r="C32" s="26"/>
      <c r="D32" s="27"/>
      <c r="E32" s="26"/>
      <c r="F32" s="28"/>
      <c r="G32" s="29"/>
      <c r="H32" s="36"/>
      <c r="I32" s="37"/>
      <c r="J32" s="37"/>
      <c r="K32" s="37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8"/>
      <c r="AB32" s="35"/>
      <c r="AC32" s="31"/>
    </row>
    <row r="33" spans="1:29" s="33" customFormat="1" ht="28" customHeight="1" x14ac:dyDescent="0.2">
      <c r="A33" s="26"/>
      <c r="B33" s="26"/>
      <c r="C33" s="26"/>
      <c r="D33" s="27"/>
      <c r="E33" s="26"/>
      <c r="F33" s="28"/>
      <c r="G33" s="29"/>
      <c r="H33" s="36"/>
      <c r="I33" s="37"/>
      <c r="J33" s="37"/>
      <c r="K33" s="37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8"/>
      <c r="AB33" s="35"/>
      <c r="AC33" s="31"/>
    </row>
    <row r="34" spans="1:29" s="33" customFormat="1" ht="28" customHeight="1" x14ac:dyDescent="0.2">
      <c r="A34" s="26"/>
      <c r="B34" s="26"/>
      <c r="C34" s="26"/>
      <c r="D34" s="27"/>
      <c r="E34" s="26"/>
      <c r="F34" s="28"/>
      <c r="G34" s="29"/>
      <c r="H34" s="36"/>
      <c r="I34" s="37"/>
      <c r="J34" s="37"/>
      <c r="K34" s="37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8"/>
      <c r="AB34" s="35"/>
      <c r="AC34" s="31"/>
    </row>
    <row r="35" spans="1:29" s="33" customFormat="1" ht="28" customHeight="1" x14ac:dyDescent="0.2">
      <c r="A35" s="26"/>
      <c r="B35" s="26"/>
      <c r="C35" s="26"/>
      <c r="D35" s="27"/>
      <c r="E35" s="26"/>
      <c r="F35" s="28"/>
      <c r="G35" s="29"/>
      <c r="H35" s="36"/>
      <c r="I35" s="37"/>
      <c r="J35" s="37"/>
      <c r="K35" s="3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8"/>
      <c r="AB35" s="35"/>
      <c r="AC35" s="31"/>
    </row>
    <row r="36" spans="1:29" s="33" customFormat="1" ht="28" customHeight="1" x14ac:dyDescent="0.2">
      <c r="A36" s="26"/>
      <c r="B36" s="26"/>
      <c r="C36" s="26"/>
      <c r="D36" s="27"/>
      <c r="E36" s="26"/>
      <c r="F36" s="28"/>
      <c r="G36" s="29"/>
      <c r="H36" s="36"/>
      <c r="I36" s="37"/>
      <c r="J36" s="37"/>
      <c r="K36" s="3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8"/>
      <c r="AB36" s="35"/>
      <c r="AC36" s="31"/>
    </row>
    <row r="37" spans="1:29" s="33" customFormat="1" ht="28" customHeight="1" x14ac:dyDescent="0.2">
      <c r="A37" s="26"/>
      <c r="B37" s="26"/>
      <c r="C37" s="26"/>
      <c r="D37" s="27"/>
      <c r="E37" s="26"/>
      <c r="F37" s="28"/>
      <c r="G37" s="29"/>
      <c r="H37" s="36"/>
      <c r="I37" s="37"/>
      <c r="J37" s="37"/>
      <c r="K37" s="37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8"/>
      <c r="AB37" s="35"/>
      <c r="AC37" s="31"/>
    </row>
    <row r="38" spans="1:29" s="33" customFormat="1" ht="28" customHeight="1" x14ac:dyDescent="0.2">
      <c r="A38" s="26"/>
      <c r="B38" s="26"/>
      <c r="C38" s="26"/>
      <c r="D38" s="27"/>
      <c r="E38" s="26"/>
      <c r="F38" s="28"/>
      <c r="G38" s="29"/>
      <c r="H38" s="36"/>
      <c r="I38" s="37"/>
      <c r="J38" s="37"/>
      <c r="K38" s="37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8"/>
      <c r="AB38" s="35"/>
      <c r="AC38" s="31"/>
    </row>
    <row r="39" spans="1:29" s="33" customFormat="1" ht="28" customHeight="1" x14ac:dyDescent="0.2">
      <c r="A39" s="26"/>
      <c r="B39" s="26"/>
      <c r="C39" s="26"/>
      <c r="D39" s="27"/>
      <c r="E39" s="26"/>
      <c r="F39" s="28"/>
      <c r="G39" s="29"/>
      <c r="H39" s="36"/>
      <c r="I39" s="37"/>
      <c r="J39" s="37"/>
      <c r="K39" s="37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8"/>
      <c r="AB39" s="35"/>
      <c r="AC39" s="31"/>
    </row>
    <row r="40" spans="1:29" s="33" customFormat="1" ht="28" customHeight="1" x14ac:dyDescent="0.2">
      <c r="A40" s="26"/>
      <c r="B40" s="26"/>
      <c r="C40" s="26"/>
      <c r="D40" s="27"/>
      <c r="E40" s="26"/>
      <c r="F40" s="28"/>
      <c r="G40" s="29"/>
      <c r="H40" s="36"/>
      <c r="I40" s="37"/>
      <c r="J40" s="37"/>
      <c r="K40" s="37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8"/>
      <c r="AB40" s="35"/>
      <c r="AC40" s="31"/>
    </row>
  </sheetData>
  <sortState xmlns:xlrd2="http://schemas.microsoft.com/office/spreadsheetml/2017/richdata2" ref="A9:AC23">
    <sortCondition ref="AB15"/>
  </sortState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E5A3-0DB8-D646-824B-AEA9484D47FD}">
  <dimension ref="A1:AC39"/>
  <sheetViews>
    <sheetView topLeftCell="Q1" zoomScale="150" zoomScaleNormal="150" workbookViewId="0">
      <selection activeCell="D1" sqref="D1:E1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10" max="11" width="10.83203125" customWidth="1"/>
    <col min="12" max="15" width="10.83203125" customWidth="1" outlineLevel="1"/>
    <col min="16" max="16" width="1.1640625" customWidth="1" outlineLevel="1"/>
    <col min="17" max="24" width="10.83203125" customWidth="1" outlineLevel="1"/>
    <col min="27" max="27" width="10.83203125" style="20"/>
  </cols>
  <sheetData>
    <row r="1" spans="1:29" x14ac:dyDescent="0.2">
      <c r="A1" s="1"/>
      <c r="B1" s="1" t="s">
        <v>0</v>
      </c>
      <c r="C1" s="1"/>
      <c r="D1" s="1"/>
      <c r="E1" s="1"/>
      <c r="F1" s="1"/>
      <c r="G1" s="21" t="s">
        <v>21</v>
      </c>
      <c r="H1" t="s">
        <v>94</v>
      </c>
      <c r="Z1" s="41"/>
      <c r="AA1" s="43"/>
    </row>
    <row r="2" spans="1:29" x14ac:dyDescent="0.2">
      <c r="A2" s="1"/>
      <c r="B2" s="1" t="s">
        <v>1</v>
      </c>
      <c r="C2" s="1"/>
      <c r="D2" s="1"/>
      <c r="E2" s="1"/>
      <c r="F2" s="1"/>
      <c r="G2" s="1"/>
      <c r="Z2" s="41"/>
      <c r="AA2" s="43"/>
    </row>
    <row r="3" spans="1:29" x14ac:dyDescent="0.2">
      <c r="A3" s="1"/>
      <c r="B3" s="1" t="s">
        <v>3</v>
      </c>
      <c r="C3" s="1"/>
      <c r="D3" s="2"/>
      <c r="E3" s="1"/>
      <c r="F3" s="1"/>
      <c r="G3" s="1"/>
      <c r="Z3" s="41"/>
      <c r="AA3" s="43"/>
    </row>
    <row r="4" spans="1:29" x14ac:dyDescent="0.2">
      <c r="A4" s="1"/>
      <c r="B4" s="1"/>
      <c r="C4" s="1"/>
      <c r="D4" s="1"/>
      <c r="E4" s="1"/>
      <c r="F4" s="1"/>
      <c r="G4" s="1" t="s">
        <v>41</v>
      </c>
      <c r="H4" s="14"/>
      <c r="I4" s="14"/>
      <c r="Z4" s="41"/>
      <c r="AA4" s="43"/>
    </row>
    <row r="5" spans="1:29" x14ac:dyDescent="0.2">
      <c r="A5" s="1"/>
      <c r="B5" s="1" t="s">
        <v>4</v>
      </c>
      <c r="C5" s="1"/>
      <c r="D5" s="12"/>
      <c r="E5" s="1"/>
      <c r="F5" s="1"/>
      <c r="G5" s="1" t="s">
        <v>3</v>
      </c>
      <c r="H5" s="17"/>
      <c r="I5" s="17"/>
      <c r="J5" s="17"/>
      <c r="K5" s="17"/>
      <c r="L5" s="17"/>
      <c r="Z5" s="41"/>
      <c r="AA5" s="43"/>
    </row>
    <row r="6" spans="1:29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3"/>
      <c r="I6" s="23"/>
      <c r="J6" s="18"/>
      <c r="K6" s="18"/>
      <c r="Z6" s="41"/>
      <c r="AA6" s="43"/>
    </row>
    <row r="7" spans="1:29" x14ac:dyDescent="0.2">
      <c r="A7" s="1"/>
      <c r="B7" s="1"/>
      <c r="C7" s="1"/>
      <c r="D7" s="3"/>
      <c r="E7" s="1"/>
      <c r="F7" s="3"/>
      <c r="G7" s="1"/>
      <c r="H7" s="1"/>
    </row>
    <row r="8" spans="1:29" ht="51" x14ac:dyDescent="0.2">
      <c r="A8" s="4" t="s">
        <v>7</v>
      </c>
      <c r="B8" s="4" t="s">
        <v>38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5" t="s">
        <v>149</v>
      </c>
      <c r="P8" s="49" t="s">
        <v>148</v>
      </c>
      <c r="Q8" s="48" t="s">
        <v>147</v>
      </c>
      <c r="R8" s="48" t="s">
        <v>146</v>
      </c>
      <c r="S8" s="48" t="s">
        <v>145</v>
      </c>
      <c r="T8" s="48" t="s">
        <v>144</v>
      </c>
      <c r="U8" s="48" t="s">
        <v>143</v>
      </c>
      <c r="V8" s="48" t="s">
        <v>142</v>
      </c>
      <c r="W8" s="48" t="s">
        <v>141</v>
      </c>
      <c r="X8" s="48" t="s">
        <v>140</v>
      </c>
      <c r="Y8" s="48" t="s">
        <v>155</v>
      </c>
      <c r="Z8" s="48" t="s">
        <v>156</v>
      </c>
      <c r="AA8" s="16" t="s">
        <v>29</v>
      </c>
      <c r="AB8" s="16" t="s">
        <v>30</v>
      </c>
      <c r="AC8" s="19" t="s">
        <v>36</v>
      </c>
    </row>
    <row r="9" spans="1:29" s="33" customFormat="1" ht="41" customHeight="1" x14ac:dyDescent="0.2">
      <c r="A9" s="26"/>
      <c r="B9" s="26"/>
      <c r="C9" s="26"/>
      <c r="D9" s="27"/>
      <c r="E9" s="26"/>
      <c r="F9" s="28"/>
      <c r="G9" s="29"/>
      <c r="H9" s="37"/>
      <c r="I9" s="37"/>
      <c r="J9" s="37"/>
      <c r="K9" s="37"/>
      <c r="L9" s="37"/>
      <c r="M9" s="37"/>
      <c r="N9" s="37"/>
      <c r="O9" s="37"/>
      <c r="P9" s="46"/>
      <c r="Q9" s="37">
        <f t="shared" ref="Q9:X15" si="0">+H9</f>
        <v>0</v>
      </c>
      <c r="R9" s="37">
        <f t="shared" si="0"/>
        <v>0</v>
      </c>
      <c r="S9" s="37">
        <f t="shared" si="0"/>
        <v>0</v>
      </c>
      <c r="T9" s="37">
        <f t="shared" si="0"/>
        <v>0</v>
      </c>
      <c r="U9" s="37">
        <f t="shared" si="0"/>
        <v>0</v>
      </c>
      <c r="V9" s="37">
        <f t="shared" si="0"/>
        <v>0</v>
      </c>
      <c r="W9" s="37">
        <f t="shared" si="0"/>
        <v>0</v>
      </c>
      <c r="X9" s="37">
        <f t="shared" si="0"/>
        <v>0</v>
      </c>
      <c r="Y9" s="39">
        <f t="shared" ref="Y9:Y21" si="1">-MAX(Q9:T9)</f>
        <v>0</v>
      </c>
      <c r="Z9" s="39">
        <f t="shared" ref="Z9:Z21" si="2">-MAX(U9:X9)</f>
        <v>0</v>
      </c>
      <c r="AA9" s="38">
        <f t="shared" ref="AA9:AA21" si="3">SUM(Q9:Z9)</f>
        <v>0</v>
      </c>
      <c r="AB9" s="35"/>
      <c r="AC9" s="31"/>
    </row>
    <row r="10" spans="1:29" s="33" customFormat="1" ht="41" customHeight="1" x14ac:dyDescent="0.2">
      <c r="A10" s="26"/>
      <c r="B10" s="26"/>
      <c r="C10" s="26"/>
      <c r="D10" s="27"/>
      <c r="E10" s="26"/>
      <c r="F10" s="28"/>
      <c r="G10" s="29"/>
      <c r="H10" s="37"/>
      <c r="I10" s="37"/>
      <c r="J10" s="37"/>
      <c r="K10" s="37"/>
      <c r="L10" s="31"/>
      <c r="M10" s="31"/>
      <c r="N10" s="31"/>
      <c r="O10" s="31"/>
      <c r="P10" s="46"/>
      <c r="Q10" s="37">
        <f t="shared" si="0"/>
        <v>0</v>
      </c>
      <c r="R10" s="37">
        <f t="shared" si="0"/>
        <v>0</v>
      </c>
      <c r="S10" s="37">
        <f t="shared" si="0"/>
        <v>0</v>
      </c>
      <c r="T10" s="37">
        <f t="shared" si="0"/>
        <v>0</v>
      </c>
      <c r="U10" s="37">
        <f t="shared" si="0"/>
        <v>0</v>
      </c>
      <c r="V10" s="37">
        <f t="shared" si="0"/>
        <v>0</v>
      </c>
      <c r="W10" s="37">
        <f t="shared" si="0"/>
        <v>0</v>
      </c>
      <c r="X10" s="37">
        <f t="shared" si="0"/>
        <v>0</v>
      </c>
      <c r="Y10" s="39">
        <f t="shared" si="1"/>
        <v>0</v>
      </c>
      <c r="Z10" s="39">
        <f t="shared" si="2"/>
        <v>0</v>
      </c>
      <c r="AA10" s="38">
        <f t="shared" si="3"/>
        <v>0</v>
      </c>
      <c r="AB10" s="35"/>
      <c r="AC10" s="31"/>
    </row>
    <row r="11" spans="1:29" s="33" customFormat="1" ht="41" customHeight="1" x14ac:dyDescent="0.2">
      <c r="A11" s="26"/>
      <c r="B11" s="26"/>
      <c r="C11" s="26"/>
      <c r="D11" s="27"/>
      <c r="E11" s="26"/>
      <c r="F11" s="28"/>
      <c r="G11" s="29"/>
      <c r="H11" s="37"/>
      <c r="I11" s="37"/>
      <c r="J11" s="37"/>
      <c r="K11" s="37"/>
      <c r="L11" s="37"/>
      <c r="M11" s="37"/>
      <c r="N11" s="37"/>
      <c r="O11" s="37"/>
      <c r="P11" s="46"/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9">
        <f t="shared" si="1"/>
        <v>0</v>
      </c>
      <c r="Z11" s="39">
        <f t="shared" si="2"/>
        <v>0</v>
      </c>
      <c r="AA11" s="38">
        <f t="shared" si="3"/>
        <v>0</v>
      </c>
      <c r="AB11" s="35"/>
      <c r="AC11" s="31"/>
    </row>
    <row r="12" spans="1:29" s="33" customFormat="1" ht="41" customHeight="1" x14ac:dyDescent="0.2">
      <c r="A12" s="26"/>
      <c r="B12" s="26"/>
      <c r="C12" s="26"/>
      <c r="D12" s="27"/>
      <c r="E12" s="26"/>
      <c r="F12" s="28"/>
      <c r="G12" s="29"/>
      <c r="H12" s="37"/>
      <c r="I12" s="37"/>
      <c r="J12" s="37"/>
      <c r="K12" s="37"/>
      <c r="L12" s="37"/>
      <c r="M12" s="37"/>
      <c r="N12" s="37"/>
      <c r="O12" s="37"/>
      <c r="P12" s="46"/>
      <c r="Q12" s="37">
        <f t="shared" si="0"/>
        <v>0</v>
      </c>
      <c r="R12" s="37">
        <f t="shared" si="0"/>
        <v>0</v>
      </c>
      <c r="S12" s="37">
        <f t="shared" si="0"/>
        <v>0</v>
      </c>
      <c r="T12" s="37">
        <f t="shared" si="0"/>
        <v>0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9">
        <f t="shared" si="1"/>
        <v>0</v>
      </c>
      <c r="Z12" s="39">
        <f t="shared" si="2"/>
        <v>0</v>
      </c>
      <c r="AA12" s="38">
        <f t="shared" si="3"/>
        <v>0</v>
      </c>
      <c r="AB12" s="35"/>
      <c r="AC12" s="31"/>
    </row>
    <row r="13" spans="1:29" s="33" customFormat="1" ht="41" customHeight="1" x14ac:dyDescent="0.2">
      <c r="A13" s="26"/>
      <c r="B13" s="26"/>
      <c r="C13" s="26"/>
      <c r="D13" s="27"/>
      <c r="E13" s="26"/>
      <c r="F13" s="28"/>
      <c r="G13" s="29"/>
      <c r="H13" s="37"/>
      <c r="I13" s="37"/>
      <c r="J13" s="37"/>
      <c r="K13" s="37"/>
      <c r="L13" s="37"/>
      <c r="M13" s="37"/>
      <c r="N13" s="37"/>
      <c r="O13" s="37"/>
      <c r="P13" s="46"/>
      <c r="Q13" s="37">
        <f t="shared" si="0"/>
        <v>0</v>
      </c>
      <c r="R13" s="37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9">
        <f t="shared" si="1"/>
        <v>0</v>
      </c>
      <c r="Z13" s="39">
        <f t="shared" si="2"/>
        <v>0</v>
      </c>
      <c r="AA13" s="38">
        <f t="shared" si="3"/>
        <v>0</v>
      </c>
      <c r="AB13" s="35"/>
      <c r="AC13" s="31"/>
    </row>
    <row r="14" spans="1:29" s="33" customFormat="1" ht="41" customHeight="1" x14ac:dyDescent="0.2">
      <c r="A14" s="26"/>
      <c r="B14" s="26"/>
      <c r="C14" s="26"/>
      <c r="D14" s="27"/>
      <c r="E14" s="26"/>
      <c r="F14" s="28"/>
      <c r="G14" s="29"/>
      <c r="H14" s="37"/>
      <c r="I14" s="37"/>
      <c r="J14" s="37"/>
      <c r="K14" s="37"/>
      <c r="L14" s="37"/>
      <c r="M14" s="37"/>
      <c r="N14" s="37"/>
      <c r="O14" s="37"/>
      <c r="P14" s="46"/>
      <c r="Q14" s="37">
        <f t="shared" si="0"/>
        <v>0</v>
      </c>
      <c r="R14" s="37">
        <f t="shared" si="0"/>
        <v>0</v>
      </c>
      <c r="S14" s="37">
        <f t="shared" si="0"/>
        <v>0</v>
      </c>
      <c r="T14" s="37">
        <f t="shared" si="0"/>
        <v>0</v>
      </c>
      <c r="U14" s="37">
        <f t="shared" si="0"/>
        <v>0</v>
      </c>
      <c r="V14" s="37">
        <f t="shared" si="0"/>
        <v>0</v>
      </c>
      <c r="W14" s="37">
        <f t="shared" si="0"/>
        <v>0</v>
      </c>
      <c r="X14" s="37">
        <f t="shared" si="0"/>
        <v>0</v>
      </c>
      <c r="Y14" s="39">
        <f t="shared" si="1"/>
        <v>0</v>
      </c>
      <c r="Z14" s="39">
        <f t="shared" si="2"/>
        <v>0</v>
      </c>
      <c r="AA14" s="38">
        <f t="shared" si="3"/>
        <v>0</v>
      </c>
      <c r="AB14" s="35"/>
      <c r="AC14" s="31"/>
    </row>
    <row r="15" spans="1:29" s="33" customFormat="1" ht="41" customHeight="1" x14ac:dyDescent="0.2">
      <c r="A15" s="26"/>
      <c r="B15" s="26"/>
      <c r="C15" s="26"/>
      <c r="D15" s="27"/>
      <c r="E15" s="26"/>
      <c r="F15" s="28"/>
      <c r="G15" s="29"/>
      <c r="H15" s="37"/>
      <c r="I15" s="37"/>
      <c r="J15" s="37"/>
      <c r="K15" s="37"/>
      <c r="L15" s="31"/>
      <c r="M15" s="31"/>
      <c r="N15" s="31"/>
      <c r="O15" s="31"/>
      <c r="P15" s="46"/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9">
        <f t="shared" si="1"/>
        <v>0</v>
      </c>
      <c r="Z15" s="39">
        <f t="shared" si="2"/>
        <v>0</v>
      </c>
      <c r="AA15" s="38">
        <f t="shared" si="3"/>
        <v>0</v>
      </c>
      <c r="AB15" s="35"/>
      <c r="AC15" s="31"/>
    </row>
    <row r="16" spans="1:29" s="33" customFormat="1" ht="41" customHeight="1" x14ac:dyDescent="0.2">
      <c r="A16" s="26"/>
      <c r="B16" s="26"/>
      <c r="C16" s="26"/>
      <c r="D16" s="27"/>
      <c r="E16" s="26"/>
      <c r="F16" s="28"/>
      <c r="G16" s="29"/>
      <c r="H16" s="37"/>
      <c r="I16" s="37"/>
      <c r="J16" s="37"/>
      <c r="K16" s="37"/>
      <c r="L16" s="37"/>
      <c r="M16" s="37"/>
      <c r="N16" s="37"/>
      <c r="O16" s="37"/>
      <c r="P16" s="46"/>
      <c r="Q16" s="37">
        <f>+H16</f>
        <v>0</v>
      </c>
      <c r="R16" s="47">
        <v>8</v>
      </c>
      <c r="S16" s="37">
        <f t="shared" ref="S16:X16" si="4">+J16</f>
        <v>0</v>
      </c>
      <c r="T16" s="37">
        <f t="shared" si="4"/>
        <v>0</v>
      </c>
      <c r="U16" s="37">
        <f t="shared" si="4"/>
        <v>0</v>
      </c>
      <c r="V16" s="37">
        <f t="shared" si="4"/>
        <v>0</v>
      </c>
      <c r="W16" s="37">
        <f t="shared" si="4"/>
        <v>0</v>
      </c>
      <c r="X16" s="37">
        <f t="shared" si="4"/>
        <v>0</v>
      </c>
      <c r="Y16" s="39">
        <f t="shared" si="1"/>
        <v>-8</v>
      </c>
      <c r="Z16" s="39">
        <f t="shared" si="2"/>
        <v>0</v>
      </c>
      <c r="AA16" s="38">
        <f t="shared" si="3"/>
        <v>0</v>
      </c>
      <c r="AB16" s="35"/>
      <c r="AC16" s="31"/>
    </row>
    <row r="17" spans="1:29" s="33" customFormat="1" ht="41" customHeight="1" x14ac:dyDescent="0.2">
      <c r="A17" s="26"/>
      <c r="B17" s="26"/>
      <c r="C17" s="26"/>
      <c r="D17" s="27"/>
      <c r="E17" s="26"/>
      <c r="F17" s="28"/>
      <c r="G17" s="29"/>
      <c r="H17" s="37"/>
      <c r="I17" s="37"/>
      <c r="J17" s="37"/>
      <c r="K17" s="37"/>
      <c r="L17" s="37"/>
      <c r="M17" s="37"/>
      <c r="N17" s="37"/>
      <c r="O17" s="37"/>
      <c r="P17" s="46"/>
      <c r="Q17" s="37"/>
      <c r="R17" s="37"/>
      <c r="S17" s="37">
        <f>+J17</f>
        <v>0</v>
      </c>
      <c r="T17" s="37">
        <f>+K17</f>
        <v>0</v>
      </c>
      <c r="U17" s="37">
        <f>+L17</f>
        <v>0</v>
      </c>
      <c r="V17" s="37">
        <f>+M17</f>
        <v>0</v>
      </c>
      <c r="W17" s="37"/>
      <c r="X17" s="37"/>
      <c r="Y17" s="39">
        <f t="shared" si="1"/>
        <v>0</v>
      </c>
      <c r="Z17" s="39">
        <f t="shared" si="2"/>
        <v>0</v>
      </c>
      <c r="AA17" s="38">
        <f t="shared" si="3"/>
        <v>0</v>
      </c>
      <c r="AB17" s="35"/>
      <c r="AC17" s="31"/>
    </row>
    <row r="18" spans="1:29" s="33" customFormat="1" ht="41" customHeight="1" x14ac:dyDescent="0.2">
      <c r="A18" s="26"/>
      <c r="B18" s="26"/>
      <c r="C18" s="26"/>
      <c r="D18" s="27"/>
      <c r="E18" s="26"/>
      <c r="F18" s="28"/>
      <c r="G18" s="29"/>
      <c r="H18" s="37"/>
      <c r="I18" s="37"/>
      <c r="J18" s="37"/>
      <c r="K18" s="37"/>
      <c r="L18" s="37"/>
      <c r="M18" s="37"/>
      <c r="N18" s="37"/>
      <c r="O18" s="37"/>
      <c r="P18" s="46"/>
      <c r="Q18" s="37"/>
      <c r="R18" s="37"/>
      <c r="S18" s="37"/>
      <c r="T18" s="37"/>
      <c r="U18" s="37"/>
      <c r="V18" s="37"/>
      <c r="W18" s="37"/>
      <c r="X18" s="37"/>
      <c r="Y18" s="39">
        <f t="shared" si="1"/>
        <v>0</v>
      </c>
      <c r="Z18" s="39">
        <f t="shared" si="2"/>
        <v>0</v>
      </c>
      <c r="AA18" s="38">
        <f t="shared" si="3"/>
        <v>0</v>
      </c>
      <c r="AB18" s="35"/>
      <c r="AC18" s="31"/>
    </row>
    <row r="19" spans="1:29" s="33" customFormat="1" ht="41" customHeight="1" x14ac:dyDescent="0.2">
      <c r="A19" s="26"/>
      <c r="B19" s="26"/>
      <c r="C19" s="26"/>
      <c r="D19" s="27"/>
      <c r="E19" s="26"/>
      <c r="F19" s="28"/>
      <c r="G19" s="29"/>
      <c r="H19" s="37"/>
      <c r="I19" s="37"/>
      <c r="J19" s="37"/>
      <c r="K19" s="37"/>
      <c r="L19" s="37"/>
      <c r="M19" s="37"/>
      <c r="N19" s="37"/>
      <c r="O19" s="37"/>
      <c r="P19" s="46"/>
      <c r="Q19" s="37"/>
      <c r="R19" s="37"/>
      <c r="S19" s="37"/>
      <c r="T19" s="37"/>
      <c r="U19" s="37"/>
      <c r="V19" s="37"/>
      <c r="W19" s="37"/>
      <c r="X19" s="37"/>
      <c r="Y19" s="39">
        <f t="shared" si="1"/>
        <v>0</v>
      </c>
      <c r="Z19" s="39">
        <f t="shared" si="2"/>
        <v>0</v>
      </c>
      <c r="AA19" s="38">
        <f t="shared" si="3"/>
        <v>0</v>
      </c>
      <c r="AB19" s="35"/>
      <c r="AC19" s="31"/>
    </row>
    <row r="20" spans="1:29" s="33" customFormat="1" ht="41" customHeight="1" x14ac:dyDescent="0.2">
      <c r="A20" s="26"/>
      <c r="B20" s="26"/>
      <c r="C20" s="26"/>
      <c r="D20" s="27"/>
      <c r="E20" s="26"/>
      <c r="F20" s="27"/>
      <c r="G20" s="29"/>
      <c r="H20" s="36"/>
      <c r="I20" s="37"/>
      <c r="J20" s="37"/>
      <c r="K20" s="37"/>
      <c r="L20" s="31"/>
      <c r="M20" s="31"/>
      <c r="N20" s="31"/>
      <c r="O20" s="31"/>
      <c r="P20" s="46"/>
      <c r="Q20" s="37"/>
      <c r="R20" s="37"/>
      <c r="S20" s="37"/>
      <c r="T20" s="37"/>
      <c r="U20" s="37"/>
      <c r="V20" s="37"/>
      <c r="W20" s="37"/>
      <c r="X20" s="37"/>
      <c r="Y20" s="39">
        <f t="shared" si="1"/>
        <v>0</v>
      </c>
      <c r="Z20" s="39">
        <f t="shared" si="2"/>
        <v>0</v>
      </c>
      <c r="AA20" s="38">
        <f t="shared" si="3"/>
        <v>0</v>
      </c>
      <c r="AB20" s="35"/>
      <c r="AC20" s="31"/>
    </row>
    <row r="21" spans="1:29" s="33" customFormat="1" ht="41" customHeight="1" x14ac:dyDescent="0.2">
      <c r="A21" s="26"/>
      <c r="B21" s="26"/>
      <c r="C21" s="26"/>
      <c r="D21" s="27"/>
      <c r="E21" s="26"/>
      <c r="F21" s="28"/>
      <c r="G21" s="29"/>
      <c r="H21" s="37"/>
      <c r="I21" s="37"/>
      <c r="J21" s="37"/>
      <c r="K21" s="37"/>
      <c r="L21" s="37"/>
      <c r="M21" s="37"/>
      <c r="N21" s="37"/>
      <c r="O21" s="37"/>
      <c r="P21" s="46"/>
      <c r="Q21" s="37"/>
      <c r="R21" s="37"/>
      <c r="S21" s="37"/>
      <c r="T21" s="37"/>
      <c r="U21" s="37"/>
      <c r="V21" s="37"/>
      <c r="W21" s="37"/>
      <c r="X21" s="37"/>
      <c r="Y21" s="39">
        <f t="shared" si="1"/>
        <v>0</v>
      </c>
      <c r="Z21" s="39">
        <f t="shared" si="2"/>
        <v>0</v>
      </c>
      <c r="AA21" s="38">
        <f t="shared" si="3"/>
        <v>0</v>
      </c>
      <c r="AB21" s="35"/>
      <c r="AC21" s="31"/>
    </row>
    <row r="22" spans="1:29" s="33" customFormat="1" ht="41" customHeight="1" x14ac:dyDescent="0.2">
      <c r="A22" s="26"/>
      <c r="B22" s="26"/>
      <c r="C22" s="26"/>
      <c r="D22" s="27"/>
      <c r="E22" s="26"/>
      <c r="F22" s="28"/>
      <c r="G22" s="29"/>
      <c r="H22" s="36"/>
      <c r="I22" s="37"/>
      <c r="J22" s="37"/>
      <c r="K22" s="37"/>
      <c r="L22" s="31"/>
      <c r="M22" s="31"/>
      <c r="N22" s="31"/>
      <c r="O22" s="31"/>
      <c r="P22" s="46"/>
      <c r="Q22" s="37"/>
      <c r="R22" s="37"/>
      <c r="S22" s="37"/>
      <c r="T22" s="37"/>
      <c r="U22" s="37"/>
      <c r="V22" s="37"/>
      <c r="W22" s="37"/>
      <c r="X22" s="37"/>
      <c r="Y22" s="38">
        <f t="shared" ref="Y22" si="5">SUM(Q22:X22)</f>
        <v>0</v>
      </c>
      <c r="Z22" s="35">
        <v>14</v>
      </c>
      <c r="AA22" s="31"/>
    </row>
    <row r="23" spans="1:29" s="33" customFormat="1" ht="28" customHeight="1" x14ac:dyDescent="0.2">
      <c r="A23" s="26"/>
      <c r="B23" s="26"/>
      <c r="C23" s="26"/>
      <c r="D23" s="27"/>
      <c r="E23" s="26"/>
      <c r="F23" s="28"/>
      <c r="G23" s="29"/>
      <c r="H23" s="36"/>
      <c r="I23" s="37"/>
      <c r="J23" s="37"/>
      <c r="K23" s="37"/>
      <c r="L23" s="31"/>
      <c r="M23" s="31"/>
      <c r="N23" s="31"/>
      <c r="O23" s="31"/>
      <c r="P23" s="46"/>
      <c r="Q23" s="37"/>
      <c r="R23" s="37"/>
      <c r="S23" s="37"/>
      <c r="T23" s="37"/>
      <c r="U23" s="37"/>
      <c r="V23" s="37"/>
      <c r="W23" s="37"/>
      <c r="X23" s="37"/>
      <c r="Y23" s="38"/>
      <c r="Z23" s="35"/>
      <c r="AA23" s="31"/>
    </row>
    <row r="24" spans="1:29" s="33" customFormat="1" ht="28" customHeight="1" x14ac:dyDescent="0.2">
      <c r="A24" s="26"/>
      <c r="B24" s="26"/>
      <c r="C24" s="26"/>
      <c r="D24" s="27"/>
      <c r="E24" s="26"/>
      <c r="F24" s="28"/>
      <c r="G24" s="29"/>
      <c r="H24" s="36"/>
      <c r="I24" s="37"/>
      <c r="J24" s="37"/>
      <c r="K24" s="37"/>
      <c r="L24" s="31"/>
      <c r="M24" s="31"/>
      <c r="N24" s="31"/>
      <c r="O24" s="31"/>
      <c r="P24" s="46"/>
      <c r="Q24" s="37"/>
      <c r="R24" s="37"/>
      <c r="S24" s="37"/>
      <c r="T24" s="37"/>
      <c r="U24" s="37"/>
      <c r="V24" s="37"/>
      <c r="W24" s="37"/>
      <c r="X24" s="37"/>
      <c r="Y24" s="38"/>
      <c r="Z24" s="35"/>
      <c r="AA24" s="31"/>
    </row>
    <row r="25" spans="1:29" s="33" customFormat="1" ht="28" customHeight="1" x14ac:dyDescent="0.2">
      <c r="A25" s="26"/>
      <c r="B25" s="26"/>
      <c r="C25" s="26"/>
      <c r="D25" s="27"/>
      <c r="E25" s="26"/>
      <c r="F25" s="28"/>
      <c r="G25" s="29"/>
      <c r="H25" s="36"/>
      <c r="I25" s="37"/>
      <c r="J25" s="37"/>
      <c r="K25" s="37"/>
      <c r="L25" s="31"/>
      <c r="M25" s="31"/>
      <c r="N25" s="31"/>
      <c r="O25" s="31"/>
      <c r="P25" s="46"/>
      <c r="Q25" s="37"/>
      <c r="R25" s="37"/>
      <c r="S25" s="37"/>
      <c r="T25" s="37"/>
      <c r="U25" s="37"/>
      <c r="V25" s="37"/>
      <c r="W25" s="37"/>
      <c r="X25" s="37"/>
      <c r="Y25" s="38"/>
      <c r="Z25" s="35"/>
      <c r="AA25" s="31"/>
    </row>
    <row r="26" spans="1:29" s="33" customFormat="1" ht="28" customHeight="1" x14ac:dyDescent="0.2">
      <c r="A26" s="26"/>
      <c r="B26" s="26"/>
      <c r="C26" s="26"/>
      <c r="D26" s="27"/>
      <c r="E26" s="26"/>
      <c r="F26" s="28"/>
      <c r="G26" s="29"/>
      <c r="H26" s="36"/>
      <c r="I26" s="37"/>
      <c r="J26" s="37"/>
      <c r="K26" s="37"/>
      <c r="L26" s="31"/>
      <c r="M26" s="31"/>
      <c r="N26" s="31"/>
      <c r="O26" s="31"/>
      <c r="P26" s="46"/>
      <c r="Q26" s="37"/>
      <c r="R26" s="37"/>
      <c r="S26" s="37"/>
      <c r="T26" s="37"/>
      <c r="U26" s="37"/>
      <c r="V26" s="37"/>
      <c r="W26" s="37"/>
      <c r="X26" s="37"/>
      <c r="Y26" s="38"/>
      <c r="Z26" s="35"/>
      <c r="AA26" s="31"/>
    </row>
    <row r="27" spans="1:29" s="33" customFormat="1" ht="28" customHeight="1" x14ac:dyDescent="0.2">
      <c r="A27" s="26"/>
      <c r="B27" s="26"/>
      <c r="C27" s="26"/>
      <c r="D27" s="27"/>
      <c r="E27" s="26"/>
      <c r="F27" s="28"/>
      <c r="G27" s="29"/>
      <c r="H27" s="36"/>
      <c r="I27" s="37"/>
      <c r="J27" s="37"/>
      <c r="K27" s="37"/>
      <c r="L27" s="31"/>
      <c r="M27" s="31"/>
      <c r="N27" s="31"/>
      <c r="O27" s="31"/>
      <c r="P27" s="31"/>
      <c r="Q27" s="37"/>
      <c r="R27" s="37"/>
      <c r="S27" s="37"/>
      <c r="T27" s="37"/>
      <c r="U27" s="37"/>
      <c r="V27" s="37"/>
      <c r="W27" s="37"/>
      <c r="X27" s="37"/>
      <c r="Y27" s="38"/>
      <c r="Z27" s="35"/>
      <c r="AA27" s="31"/>
    </row>
    <row r="28" spans="1:29" s="33" customFormat="1" ht="28" customHeight="1" x14ac:dyDescent="0.2">
      <c r="A28" s="26"/>
      <c r="B28" s="26"/>
      <c r="C28" s="26"/>
      <c r="D28" s="27"/>
      <c r="E28" s="26"/>
      <c r="F28" s="28"/>
      <c r="G28" s="29"/>
      <c r="H28" s="36"/>
      <c r="I28" s="37"/>
      <c r="J28" s="37"/>
      <c r="K28" s="37"/>
      <c r="L28" s="31"/>
      <c r="M28" s="31"/>
      <c r="N28" s="31"/>
      <c r="O28" s="31"/>
      <c r="P28" s="31"/>
      <c r="Q28" s="37"/>
      <c r="R28" s="37"/>
      <c r="S28" s="37"/>
      <c r="T28" s="37"/>
      <c r="U28" s="37"/>
      <c r="V28" s="37"/>
      <c r="W28" s="37"/>
      <c r="X28" s="37"/>
      <c r="Y28" s="38"/>
      <c r="Z28" s="35"/>
      <c r="AA28" s="31"/>
    </row>
    <row r="29" spans="1:29" s="33" customFormat="1" ht="28" customHeight="1" x14ac:dyDescent="0.2">
      <c r="A29" s="26"/>
      <c r="B29" s="26"/>
      <c r="C29" s="26"/>
      <c r="D29" s="27"/>
      <c r="E29" s="26"/>
      <c r="F29" s="28"/>
      <c r="G29" s="29"/>
      <c r="H29" s="36"/>
      <c r="I29" s="37"/>
      <c r="J29" s="37"/>
      <c r="K29" s="37"/>
      <c r="L29" s="31"/>
      <c r="M29" s="31"/>
      <c r="N29" s="31"/>
      <c r="O29" s="31"/>
      <c r="P29" s="31"/>
      <c r="Q29" s="37"/>
      <c r="R29" s="37"/>
      <c r="S29" s="37"/>
      <c r="T29" s="37"/>
      <c r="U29" s="37"/>
      <c r="V29" s="37"/>
      <c r="W29" s="37"/>
      <c r="X29" s="37"/>
      <c r="Y29" s="38"/>
      <c r="Z29" s="35"/>
      <c r="AA29" s="31"/>
    </row>
    <row r="30" spans="1:29" s="33" customFormat="1" ht="28" customHeight="1" x14ac:dyDescent="0.2">
      <c r="A30" s="26"/>
      <c r="B30" s="26"/>
      <c r="C30" s="26"/>
      <c r="D30" s="27"/>
      <c r="E30" s="26"/>
      <c r="F30" s="28"/>
      <c r="G30" s="29"/>
      <c r="H30" s="36"/>
      <c r="I30" s="37"/>
      <c r="J30" s="37"/>
      <c r="K30" s="37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8"/>
      <c r="Z30" s="35"/>
      <c r="AA30" s="31"/>
    </row>
    <row r="31" spans="1:29" s="33" customFormat="1" ht="28" customHeight="1" x14ac:dyDescent="0.2">
      <c r="A31" s="26"/>
      <c r="B31" s="26"/>
      <c r="C31" s="26"/>
      <c r="D31" s="27"/>
      <c r="E31" s="26"/>
      <c r="F31" s="28"/>
      <c r="G31" s="29"/>
      <c r="H31" s="36"/>
      <c r="I31" s="37"/>
      <c r="J31" s="37"/>
      <c r="K31" s="37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8"/>
      <c r="Z31" s="35"/>
      <c r="AA31" s="31"/>
    </row>
    <row r="32" spans="1:29" s="33" customFormat="1" ht="28" customHeight="1" x14ac:dyDescent="0.2">
      <c r="A32" s="26"/>
      <c r="B32" s="26"/>
      <c r="C32" s="26"/>
      <c r="D32" s="27"/>
      <c r="E32" s="26"/>
      <c r="F32" s="28"/>
      <c r="G32" s="29"/>
      <c r="H32" s="36"/>
      <c r="I32" s="37"/>
      <c r="J32" s="37"/>
      <c r="K32" s="37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8"/>
      <c r="Z32" s="35"/>
      <c r="AA32" s="31"/>
    </row>
    <row r="33" spans="1:27" s="33" customFormat="1" ht="28" customHeight="1" x14ac:dyDescent="0.2">
      <c r="A33" s="26"/>
      <c r="B33" s="26"/>
      <c r="C33" s="26"/>
      <c r="D33" s="27"/>
      <c r="E33" s="26"/>
      <c r="F33" s="28"/>
      <c r="G33" s="29"/>
      <c r="H33" s="36"/>
      <c r="I33" s="37"/>
      <c r="J33" s="37"/>
      <c r="K33" s="37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8"/>
      <c r="Z33" s="35"/>
      <c r="AA33" s="31"/>
    </row>
    <row r="34" spans="1:27" s="33" customFormat="1" ht="28" customHeight="1" x14ac:dyDescent="0.2">
      <c r="A34" s="26"/>
      <c r="B34" s="26"/>
      <c r="C34" s="26"/>
      <c r="D34" s="27"/>
      <c r="E34" s="26"/>
      <c r="F34" s="28"/>
      <c r="G34" s="29"/>
      <c r="H34" s="36"/>
      <c r="I34" s="37"/>
      <c r="J34" s="37"/>
      <c r="K34" s="37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8"/>
      <c r="Z34" s="35"/>
      <c r="AA34" s="31"/>
    </row>
    <row r="35" spans="1:27" s="33" customFormat="1" ht="28" customHeight="1" x14ac:dyDescent="0.2">
      <c r="A35" s="26"/>
      <c r="B35" s="26"/>
      <c r="C35" s="26"/>
      <c r="D35" s="27"/>
      <c r="E35" s="26"/>
      <c r="F35" s="28"/>
      <c r="G35" s="29"/>
      <c r="H35" s="36"/>
      <c r="I35" s="37"/>
      <c r="J35" s="37"/>
      <c r="K35" s="3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8"/>
      <c r="Z35" s="35"/>
      <c r="AA35" s="31"/>
    </row>
    <row r="36" spans="1:27" s="33" customFormat="1" ht="28" customHeight="1" x14ac:dyDescent="0.2">
      <c r="A36" s="26"/>
      <c r="B36" s="26"/>
      <c r="C36" s="26"/>
      <c r="D36" s="27"/>
      <c r="E36" s="26"/>
      <c r="F36" s="28"/>
      <c r="G36" s="29"/>
      <c r="H36" s="36"/>
      <c r="I36" s="37"/>
      <c r="J36" s="37"/>
      <c r="K36" s="3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8"/>
      <c r="Z36" s="35"/>
      <c r="AA36" s="31"/>
    </row>
    <row r="37" spans="1:27" s="33" customFormat="1" ht="28" customHeight="1" x14ac:dyDescent="0.2">
      <c r="A37" s="26"/>
      <c r="B37" s="26"/>
      <c r="C37" s="26"/>
      <c r="D37" s="27"/>
      <c r="E37" s="26"/>
      <c r="F37" s="28"/>
      <c r="G37" s="29"/>
      <c r="H37" s="36"/>
      <c r="I37" s="37"/>
      <c r="J37" s="37"/>
      <c r="K37" s="37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8"/>
      <c r="Z37" s="35"/>
      <c r="AA37" s="31"/>
    </row>
    <row r="38" spans="1:27" s="33" customFormat="1" ht="28" customHeight="1" x14ac:dyDescent="0.2">
      <c r="A38" s="26"/>
      <c r="B38" s="26"/>
      <c r="C38" s="26"/>
      <c r="D38" s="27"/>
      <c r="E38" s="26"/>
      <c r="F38" s="28"/>
      <c r="G38" s="29"/>
      <c r="H38" s="36"/>
      <c r="I38" s="37"/>
      <c r="J38" s="37"/>
      <c r="K38" s="37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8"/>
      <c r="Z38" s="35"/>
      <c r="AA38" s="31"/>
    </row>
    <row r="39" spans="1:27" s="33" customFormat="1" ht="28" customHeight="1" x14ac:dyDescent="0.2">
      <c r="A39" s="26"/>
      <c r="B39" s="26"/>
      <c r="C39" s="26"/>
      <c r="D39" s="27"/>
      <c r="E39" s="26"/>
      <c r="F39" s="28"/>
      <c r="G39" s="29"/>
      <c r="H39" s="36"/>
      <c r="I39" s="37"/>
      <c r="J39" s="37"/>
      <c r="K39" s="37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8"/>
      <c r="Z39" s="35"/>
      <c r="AA39" s="31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C9DE-4348-E547-9B84-2BCBDEF5807F}">
  <dimension ref="A1:AA40"/>
  <sheetViews>
    <sheetView workbookViewId="0">
      <selection activeCell="D1" sqref="D1:E1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10" max="15" width="10.83203125" outlineLevel="1"/>
    <col min="16" max="16" width="1.1640625" customWidth="1" outlineLevel="1"/>
    <col min="17" max="24" width="10.83203125" outlineLevel="1"/>
    <col min="27" max="27" width="10.83203125" style="20"/>
  </cols>
  <sheetData>
    <row r="1" spans="1:27" x14ac:dyDescent="0.2">
      <c r="A1" s="1"/>
      <c r="B1" s="1" t="s">
        <v>0</v>
      </c>
      <c r="C1" s="1"/>
      <c r="D1" s="1"/>
      <c r="E1" s="1"/>
      <c r="F1" s="1"/>
      <c r="G1" s="21" t="s">
        <v>21</v>
      </c>
      <c r="H1" t="s">
        <v>94</v>
      </c>
      <c r="Z1" s="41"/>
      <c r="AA1" s="43"/>
    </row>
    <row r="2" spans="1:27" x14ac:dyDescent="0.2">
      <c r="A2" s="1"/>
      <c r="B2" s="1" t="s">
        <v>1</v>
      </c>
      <c r="C2" s="1"/>
      <c r="D2" s="1"/>
      <c r="E2" s="1"/>
      <c r="F2" s="1"/>
      <c r="G2" s="1"/>
      <c r="Z2" s="41"/>
      <c r="AA2" s="43"/>
    </row>
    <row r="3" spans="1:27" x14ac:dyDescent="0.2">
      <c r="A3" s="1"/>
      <c r="B3" s="1" t="s">
        <v>3</v>
      </c>
      <c r="C3" s="1"/>
      <c r="D3" s="2"/>
      <c r="E3" s="1"/>
      <c r="F3" s="1"/>
      <c r="G3" s="1"/>
      <c r="Z3" s="41"/>
      <c r="AA3" s="43"/>
    </row>
    <row r="4" spans="1:27" x14ac:dyDescent="0.2">
      <c r="A4" s="1"/>
      <c r="B4" s="1"/>
      <c r="C4" s="1"/>
      <c r="D4" s="1"/>
      <c r="E4" s="1"/>
      <c r="F4" s="1"/>
      <c r="G4" s="1" t="s">
        <v>41</v>
      </c>
      <c r="H4" s="14"/>
      <c r="I4" s="14"/>
      <c r="Z4" s="41"/>
      <c r="AA4" s="43"/>
    </row>
    <row r="5" spans="1:27" x14ac:dyDescent="0.2">
      <c r="A5" s="1"/>
      <c r="B5" s="1" t="s">
        <v>4</v>
      </c>
      <c r="C5" s="1"/>
      <c r="D5" s="12"/>
      <c r="E5" s="1"/>
      <c r="F5" s="1"/>
      <c r="G5" s="1" t="s">
        <v>3</v>
      </c>
      <c r="H5" s="17"/>
      <c r="I5" s="17"/>
      <c r="J5" s="17"/>
      <c r="K5" s="17"/>
      <c r="L5" s="17"/>
      <c r="Z5" s="41"/>
      <c r="AA5" s="43"/>
    </row>
    <row r="6" spans="1:27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3"/>
      <c r="I6" s="23"/>
      <c r="J6" s="18"/>
      <c r="K6" s="18"/>
      <c r="Z6" s="41"/>
      <c r="AA6" s="43"/>
    </row>
    <row r="7" spans="1:27" x14ac:dyDescent="0.2">
      <c r="A7" s="1"/>
      <c r="B7" s="1"/>
      <c r="C7" s="1"/>
      <c r="D7" s="3"/>
      <c r="E7" s="1"/>
      <c r="F7" s="3"/>
      <c r="G7" s="1"/>
      <c r="H7" s="1"/>
    </row>
    <row r="8" spans="1:27" ht="51" x14ac:dyDescent="0.2">
      <c r="A8" s="4" t="s">
        <v>7</v>
      </c>
      <c r="B8" s="4" t="s">
        <v>38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5" t="s">
        <v>149</v>
      </c>
      <c r="P8" s="49" t="s">
        <v>148</v>
      </c>
      <c r="Q8" s="48" t="s">
        <v>147</v>
      </c>
      <c r="R8" s="48" t="s">
        <v>146</v>
      </c>
      <c r="S8" s="48" t="s">
        <v>145</v>
      </c>
      <c r="T8" s="48" t="s">
        <v>144</v>
      </c>
      <c r="U8" s="48" t="s">
        <v>143</v>
      </c>
      <c r="V8" s="48" t="s">
        <v>142</v>
      </c>
      <c r="W8" s="48" t="s">
        <v>141</v>
      </c>
      <c r="X8" s="48" t="s">
        <v>140</v>
      </c>
      <c r="Y8" s="16" t="s">
        <v>29</v>
      </c>
      <c r="Z8" s="16" t="s">
        <v>30</v>
      </c>
      <c r="AA8" s="19" t="s">
        <v>36</v>
      </c>
    </row>
    <row r="9" spans="1:27" s="33" customFormat="1" ht="41" customHeight="1" x14ac:dyDescent="0.2">
      <c r="A9" s="26"/>
      <c r="B9" s="26"/>
      <c r="C9" s="26"/>
      <c r="D9" s="27"/>
      <c r="E9" s="26"/>
      <c r="F9" s="28"/>
      <c r="G9" s="29"/>
      <c r="H9" s="37"/>
      <c r="I9" s="37"/>
      <c r="J9" s="37"/>
      <c r="K9" s="37"/>
      <c r="L9" s="37"/>
      <c r="M9" s="37"/>
      <c r="N9" s="37"/>
      <c r="O9" s="37"/>
      <c r="P9" s="46"/>
      <c r="Q9" s="37">
        <f t="shared" ref="Q9:X12" si="0">+H9</f>
        <v>0</v>
      </c>
      <c r="R9" s="37">
        <f t="shared" si="0"/>
        <v>0</v>
      </c>
      <c r="S9" s="37">
        <f t="shared" si="0"/>
        <v>0</v>
      </c>
      <c r="T9" s="37">
        <f t="shared" si="0"/>
        <v>0</v>
      </c>
      <c r="U9" s="37">
        <f t="shared" si="0"/>
        <v>0</v>
      </c>
      <c r="V9" s="37">
        <f t="shared" si="0"/>
        <v>0</v>
      </c>
      <c r="W9" s="37">
        <f t="shared" si="0"/>
        <v>0</v>
      </c>
      <c r="X9" s="37">
        <f t="shared" si="0"/>
        <v>0</v>
      </c>
      <c r="Y9" s="38">
        <f t="shared" ref="Y9:Y23" si="1">SUM(Q9:X9)</f>
        <v>0</v>
      </c>
      <c r="Z9" s="35">
        <v>1</v>
      </c>
      <c r="AA9" s="31"/>
    </row>
    <row r="10" spans="1:27" s="33" customFormat="1" ht="41" customHeight="1" x14ac:dyDescent="0.2">
      <c r="A10" s="26"/>
      <c r="B10" s="26"/>
      <c r="C10" s="26"/>
      <c r="D10" s="27"/>
      <c r="E10" s="26"/>
      <c r="F10" s="28"/>
      <c r="G10" s="29"/>
      <c r="H10" s="37"/>
      <c r="I10" s="37"/>
      <c r="J10" s="37"/>
      <c r="K10" s="37"/>
      <c r="L10" s="37"/>
      <c r="M10" s="37"/>
      <c r="N10" s="37"/>
      <c r="O10" s="37"/>
      <c r="P10" s="46"/>
      <c r="Q10" s="37">
        <f t="shared" si="0"/>
        <v>0</v>
      </c>
      <c r="R10" s="37">
        <f t="shared" si="0"/>
        <v>0</v>
      </c>
      <c r="S10" s="37">
        <f t="shared" si="0"/>
        <v>0</v>
      </c>
      <c r="T10" s="37">
        <f t="shared" si="0"/>
        <v>0</v>
      </c>
      <c r="U10" s="37">
        <f t="shared" si="0"/>
        <v>0</v>
      </c>
      <c r="V10" s="37">
        <f t="shared" si="0"/>
        <v>0</v>
      </c>
      <c r="W10" s="37">
        <f t="shared" si="0"/>
        <v>0</v>
      </c>
      <c r="X10" s="37">
        <f t="shared" si="0"/>
        <v>0</v>
      </c>
      <c r="Y10" s="38">
        <f t="shared" si="1"/>
        <v>0</v>
      </c>
      <c r="Z10" s="35">
        <v>3</v>
      </c>
      <c r="AA10" s="31"/>
    </row>
    <row r="11" spans="1:27" s="33" customFormat="1" ht="41" customHeight="1" x14ac:dyDescent="0.2">
      <c r="A11" s="26"/>
      <c r="B11" s="26"/>
      <c r="C11" s="26"/>
      <c r="D11" s="27"/>
      <c r="E11" s="26"/>
      <c r="F11" s="28"/>
      <c r="G11" s="29"/>
      <c r="H11" s="37"/>
      <c r="I11" s="37"/>
      <c r="J11" s="37"/>
      <c r="K11" s="37"/>
      <c r="L11" s="37"/>
      <c r="M11" s="37"/>
      <c r="N11" s="37"/>
      <c r="O11" s="37"/>
      <c r="P11" s="46"/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8">
        <f t="shared" si="1"/>
        <v>0</v>
      </c>
      <c r="Z11" s="35">
        <v>4</v>
      </c>
      <c r="AA11" s="31"/>
    </row>
    <row r="12" spans="1:27" s="33" customFormat="1" ht="41" customHeight="1" x14ac:dyDescent="0.2">
      <c r="A12" s="26"/>
      <c r="B12" s="26"/>
      <c r="C12" s="26"/>
      <c r="D12" s="27"/>
      <c r="E12" s="26"/>
      <c r="F12" s="28"/>
      <c r="G12" s="29"/>
      <c r="H12" s="37"/>
      <c r="I12" s="37"/>
      <c r="J12" s="37"/>
      <c r="K12" s="37"/>
      <c r="L12" s="31"/>
      <c r="M12" s="31"/>
      <c r="N12" s="31"/>
      <c r="O12" s="31"/>
      <c r="P12" s="46"/>
      <c r="Q12" s="37">
        <f t="shared" si="0"/>
        <v>0</v>
      </c>
      <c r="R12" s="37">
        <f t="shared" si="0"/>
        <v>0</v>
      </c>
      <c r="S12" s="37">
        <f t="shared" si="0"/>
        <v>0</v>
      </c>
      <c r="T12" s="37">
        <f t="shared" si="0"/>
        <v>0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8">
        <f t="shared" si="1"/>
        <v>0</v>
      </c>
      <c r="Z12" s="35">
        <v>7</v>
      </c>
      <c r="AA12" s="31"/>
    </row>
    <row r="13" spans="1:27" s="33" customFormat="1" ht="41" customHeight="1" x14ac:dyDescent="0.2">
      <c r="A13" s="26"/>
      <c r="B13" s="26"/>
      <c r="C13" s="26"/>
      <c r="D13" s="27"/>
      <c r="E13" s="26"/>
      <c r="F13" s="28"/>
      <c r="G13" s="29"/>
      <c r="H13" s="37"/>
      <c r="I13" s="37"/>
      <c r="J13" s="37"/>
      <c r="K13" s="37"/>
      <c r="L13" s="37"/>
      <c r="M13" s="37"/>
      <c r="N13" s="37"/>
      <c r="O13" s="37"/>
      <c r="P13" s="46"/>
      <c r="Q13" s="37">
        <f>+H13</f>
        <v>0</v>
      </c>
      <c r="R13" s="47">
        <v>9</v>
      </c>
      <c r="S13" s="37">
        <f t="shared" ref="S13:X14" si="2">+J13</f>
        <v>0</v>
      </c>
      <c r="T13" s="37">
        <f t="shared" si="2"/>
        <v>0</v>
      </c>
      <c r="U13" s="37">
        <f t="shared" si="2"/>
        <v>0</v>
      </c>
      <c r="V13" s="37">
        <f t="shared" si="2"/>
        <v>0</v>
      </c>
      <c r="W13" s="37">
        <f t="shared" si="2"/>
        <v>0</v>
      </c>
      <c r="X13" s="37">
        <f t="shared" si="2"/>
        <v>0</v>
      </c>
      <c r="Y13" s="38">
        <f t="shared" si="1"/>
        <v>9</v>
      </c>
      <c r="Z13" s="35">
        <v>9</v>
      </c>
      <c r="AA13" s="31"/>
    </row>
    <row r="14" spans="1:27" s="33" customFormat="1" ht="41" customHeight="1" x14ac:dyDescent="0.2">
      <c r="A14" s="26"/>
      <c r="B14" s="26"/>
      <c r="C14" s="26"/>
      <c r="D14" s="27"/>
      <c r="E14" s="26"/>
      <c r="F14" s="28"/>
      <c r="G14" s="29"/>
      <c r="H14" s="37"/>
      <c r="I14" s="37"/>
      <c r="J14" s="37"/>
      <c r="K14" s="37"/>
      <c r="L14" s="37"/>
      <c r="M14" s="37"/>
      <c r="N14" s="37"/>
      <c r="O14" s="37"/>
      <c r="P14" s="46"/>
      <c r="Q14" s="37">
        <f>+H14</f>
        <v>0</v>
      </c>
      <c r="R14" s="37">
        <f>+I14</f>
        <v>0</v>
      </c>
      <c r="S14" s="37">
        <f t="shared" si="2"/>
        <v>0</v>
      </c>
      <c r="T14" s="37">
        <f t="shared" si="2"/>
        <v>0</v>
      </c>
      <c r="U14" s="37">
        <f t="shared" si="2"/>
        <v>0</v>
      </c>
      <c r="V14" s="37">
        <f t="shared" si="2"/>
        <v>0</v>
      </c>
      <c r="W14" s="37">
        <f t="shared" si="2"/>
        <v>0</v>
      </c>
      <c r="X14" s="37">
        <f t="shared" si="2"/>
        <v>0</v>
      </c>
      <c r="Y14" s="38">
        <f t="shared" si="1"/>
        <v>0</v>
      </c>
      <c r="Z14" s="35">
        <v>6</v>
      </c>
      <c r="AA14" s="31"/>
    </row>
    <row r="15" spans="1:27" s="33" customFormat="1" ht="41" customHeight="1" x14ac:dyDescent="0.2">
      <c r="A15" s="26"/>
      <c r="B15" s="26"/>
      <c r="C15" s="26"/>
      <c r="D15" s="27"/>
      <c r="E15" s="26"/>
      <c r="F15" s="28"/>
      <c r="G15" s="29"/>
      <c r="H15" s="37"/>
      <c r="I15" s="37"/>
      <c r="J15" s="37"/>
      <c r="K15" s="37"/>
      <c r="L15" s="37"/>
      <c r="M15" s="37"/>
      <c r="N15" s="37"/>
      <c r="O15" s="37"/>
      <c r="P15" s="46"/>
      <c r="Q15" s="37">
        <f>+H15</f>
        <v>0</v>
      </c>
      <c r="R15" s="37">
        <f>+I15</f>
        <v>0</v>
      </c>
      <c r="S15" s="37">
        <f t="shared" ref="S15:V18" si="3">+J15</f>
        <v>0</v>
      </c>
      <c r="T15" s="37">
        <f t="shared" si="3"/>
        <v>0</v>
      </c>
      <c r="U15" s="37">
        <f t="shared" si="3"/>
        <v>0</v>
      </c>
      <c r="V15" s="37">
        <f t="shared" si="3"/>
        <v>0</v>
      </c>
      <c r="W15" s="37">
        <f t="shared" ref="W15:X17" si="4">+N15</f>
        <v>0</v>
      </c>
      <c r="X15" s="37">
        <f t="shared" si="4"/>
        <v>0</v>
      </c>
      <c r="Y15" s="38">
        <f t="shared" si="1"/>
        <v>0</v>
      </c>
      <c r="Z15" s="35">
        <v>2</v>
      </c>
      <c r="AA15" s="31"/>
    </row>
    <row r="16" spans="1:27" s="33" customFormat="1" ht="41" customHeight="1" x14ac:dyDescent="0.2">
      <c r="A16" s="26"/>
      <c r="B16" s="26"/>
      <c r="C16" s="26"/>
      <c r="D16" s="27"/>
      <c r="E16" s="26"/>
      <c r="F16" s="28"/>
      <c r="G16" s="29"/>
      <c r="H16" s="37"/>
      <c r="I16" s="37"/>
      <c r="J16" s="37"/>
      <c r="K16" s="37"/>
      <c r="L16" s="37"/>
      <c r="M16" s="37"/>
      <c r="N16" s="37"/>
      <c r="O16" s="37"/>
      <c r="P16" s="46"/>
      <c r="Q16" s="37">
        <f>+H16</f>
        <v>0</v>
      </c>
      <c r="R16" s="37">
        <f>+I16</f>
        <v>0</v>
      </c>
      <c r="S16" s="37">
        <f t="shared" si="3"/>
        <v>0</v>
      </c>
      <c r="T16" s="37">
        <f t="shared" si="3"/>
        <v>0</v>
      </c>
      <c r="U16" s="37">
        <f t="shared" si="3"/>
        <v>0</v>
      </c>
      <c r="V16" s="37">
        <f t="shared" si="3"/>
        <v>0</v>
      </c>
      <c r="W16" s="37">
        <f t="shared" si="4"/>
        <v>0</v>
      </c>
      <c r="X16" s="37">
        <f t="shared" si="4"/>
        <v>0</v>
      </c>
      <c r="Y16" s="38">
        <f t="shared" si="1"/>
        <v>0</v>
      </c>
      <c r="Z16" s="35">
        <v>11</v>
      </c>
      <c r="AA16" s="31"/>
    </row>
    <row r="17" spans="1:27" s="33" customFormat="1" ht="41" customHeight="1" x14ac:dyDescent="0.2">
      <c r="A17" s="26"/>
      <c r="B17" s="26"/>
      <c r="C17" s="26"/>
      <c r="D17" s="27"/>
      <c r="E17" s="26"/>
      <c r="F17" s="28"/>
      <c r="G17" s="29"/>
      <c r="H17" s="37"/>
      <c r="I17" s="37"/>
      <c r="J17" s="37"/>
      <c r="K17" s="37"/>
      <c r="L17" s="31"/>
      <c r="M17" s="31"/>
      <c r="N17" s="31"/>
      <c r="O17" s="31"/>
      <c r="P17" s="46"/>
      <c r="Q17" s="37">
        <f>+H17</f>
        <v>0</v>
      </c>
      <c r="R17" s="37">
        <f>+I17</f>
        <v>0</v>
      </c>
      <c r="S17" s="37">
        <f t="shared" si="3"/>
        <v>0</v>
      </c>
      <c r="T17" s="37">
        <f t="shared" si="3"/>
        <v>0</v>
      </c>
      <c r="U17" s="37">
        <f t="shared" si="3"/>
        <v>0</v>
      </c>
      <c r="V17" s="37">
        <f t="shared" si="3"/>
        <v>0</v>
      </c>
      <c r="W17" s="37">
        <f t="shared" si="4"/>
        <v>0</v>
      </c>
      <c r="X17" s="37">
        <f t="shared" si="4"/>
        <v>0</v>
      </c>
      <c r="Y17" s="38">
        <f t="shared" si="1"/>
        <v>0</v>
      </c>
      <c r="Z17" s="35">
        <v>5</v>
      </c>
      <c r="AA17" s="31"/>
    </row>
    <row r="18" spans="1:27" s="33" customFormat="1" ht="41" customHeight="1" x14ac:dyDescent="0.2">
      <c r="A18" s="26"/>
      <c r="B18" s="26"/>
      <c r="C18" s="26"/>
      <c r="D18" s="27"/>
      <c r="E18" s="26"/>
      <c r="F18" s="28"/>
      <c r="G18" s="29"/>
      <c r="H18" s="37"/>
      <c r="I18" s="37"/>
      <c r="J18" s="37"/>
      <c r="K18" s="37"/>
      <c r="L18" s="37"/>
      <c r="M18" s="37"/>
      <c r="N18" s="37"/>
      <c r="O18" s="37"/>
      <c r="P18" s="46"/>
      <c r="Q18" s="37"/>
      <c r="R18" s="37"/>
      <c r="S18" s="37">
        <f t="shared" si="3"/>
        <v>0</v>
      </c>
      <c r="T18" s="37">
        <f t="shared" si="3"/>
        <v>0</v>
      </c>
      <c r="U18" s="37">
        <f t="shared" si="3"/>
        <v>0</v>
      </c>
      <c r="V18" s="37">
        <f t="shared" si="3"/>
        <v>0</v>
      </c>
      <c r="W18" s="37"/>
      <c r="X18" s="37"/>
      <c r="Y18" s="38">
        <f t="shared" si="1"/>
        <v>0</v>
      </c>
      <c r="Z18" s="35">
        <v>15</v>
      </c>
      <c r="AA18" s="31"/>
    </row>
    <row r="19" spans="1:27" s="33" customFormat="1" ht="41" customHeight="1" x14ac:dyDescent="0.2">
      <c r="A19" s="26"/>
      <c r="B19" s="26"/>
      <c r="C19" s="26"/>
      <c r="D19" s="27"/>
      <c r="E19" s="26"/>
      <c r="F19" s="28"/>
      <c r="G19" s="29"/>
      <c r="H19" s="37"/>
      <c r="I19" s="37"/>
      <c r="J19" s="37"/>
      <c r="K19" s="37"/>
      <c r="L19" s="37"/>
      <c r="M19" s="37"/>
      <c r="N19" s="37"/>
      <c r="O19" s="37"/>
      <c r="P19" s="46"/>
      <c r="Q19" s="37"/>
      <c r="R19" s="37"/>
      <c r="S19" s="37"/>
      <c r="T19" s="37"/>
      <c r="U19" s="37"/>
      <c r="V19" s="37"/>
      <c r="W19" s="37"/>
      <c r="X19" s="37"/>
      <c r="Y19" s="38">
        <f t="shared" si="1"/>
        <v>0</v>
      </c>
      <c r="Z19" s="35">
        <v>8</v>
      </c>
      <c r="AA19" s="31"/>
    </row>
    <row r="20" spans="1:27" s="33" customFormat="1" ht="41" customHeight="1" x14ac:dyDescent="0.2">
      <c r="A20" s="26"/>
      <c r="B20" s="26"/>
      <c r="C20" s="26"/>
      <c r="D20" s="27"/>
      <c r="E20" s="26"/>
      <c r="F20" s="28"/>
      <c r="G20" s="29"/>
      <c r="H20" s="37"/>
      <c r="I20" s="37"/>
      <c r="J20" s="37"/>
      <c r="K20" s="37"/>
      <c r="L20" s="37"/>
      <c r="M20" s="37"/>
      <c r="N20" s="37"/>
      <c r="O20" s="37"/>
      <c r="P20" s="46"/>
      <c r="Q20" s="37"/>
      <c r="R20" s="37"/>
      <c r="S20" s="37"/>
      <c r="T20" s="37"/>
      <c r="U20" s="37"/>
      <c r="V20" s="37"/>
      <c r="W20" s="37"/>
      <c r="X20" s="37"/>
      <c r="Y20" s="38">
        <f t="shared" si="1"/>
        <v>0</v>
      </c>
      <c r="Z20" s="35">
        <v>13</v>
      </c>
      <c r="AA20" s="31"/>
    </row>
    <row r="21" spans="1:27" s="33" customFormat="1" ht="41" customHeight="1" x14ac:dyDescent="0.2">
      <c r="A21" s="26"/>
      <c r="B21" s="26"/>
      <c r="C21" s="26"/>
      <c r="D21" s="27"/>
      <c r="E21" s="26"/>
      <c r="F21" s="27"/>
      <c r="G21" s="29"/>
      <c r="H21" s="36"/>
      <c r="I21" s="37"/>
      <c r="J21" s="37"/>
      <c r="K21" s="37"/>
      <c r="L21" s="31"/>
      <c r="M21" s="31"/>
      <c r="N21" s="31"/>
      <c r="O21" s="31"/>
      <c r="P21" s="46"/>
      <c r="Q21" s="37"/>
      <c r="R21" s="37"/>
      <c r="S21" s="37"/>
      <c r="T21" s="37"/>
      <c r="U21" s="37"/>
      <c r="V21" s="37"/>
      <c r="W21" s="37"/>
      <c r="X21" s="37"/>
      <c r="Y21" s="38">
        <f t="shared" si="1"/>
        <v>0</v>
      </c>
      <c r="Z21" s="35">
        <v>10</v>
      </c>
      <c r="AA21" s="31"/>
    </row>
    <row r="22" spans="1:27" s="33" customFormat="1" ht="41" customHeight="1" x14ac:dyDescent="0.2">
      <c r="A22" s="26"/>
      <c r="B22" s="26"/>
      <c r="C22" s="26"/>
      <c r="D22" s="27"/>
      <c r="E22" s="26"/>
      <c r="F22" s="28"/>
      <c r="G22" s="29"/>
      <c r="H22" s="37"/>
      <c r="I22" s="37"/>
      <c r="J22" s="37"/>
      <c r="K22" s="37"/>
      <c r="L22" s="37"/>
      <c r="M22" s="37"/>
      <c r="N22" s="37"/>
      <c r="O22" s="37"/>
      <c r="P22" s="46"/>
      <c r="Q22" s="37"/>
      <c r="R22" s="37"/>
      <c r="S22" s="37"/>
      <c r="T22" s="37"/>
      <c r="U22" s="37"/>
      <c r="V22" s="37"/>
      <c r="W22" s="37"/>
      <c r="X22" s="37"/>
      <c r="Y22" s="38">
        <f t="shared" si="1"/>
        <v>0</v>
      </c>
      <c r="Z22" s="35">
        <v>12</v>
      </c>
      <c r="AA22" s="31"/>
    </row>
    <row r="23" spans="1:27" s="33" customFormat="1" ht="41" customHeight="1" x14ac:dyDescent="0.2">
      <c r="A23" s="26"/>
      <c r="B23" s="26"/>
      <c r="C23" s="26"/>
      <c r="D23" s="27"/>
      <c r="E23" s="26"/>
      <c r="F23" s="28"/>
      <c r="G23" s="29"/>
      <c r="H23" s="36"/>
      <c r="I23" s="37"/>
      <c r="J23" s="37"/>
      <c r="K23" s="37"/>
      <c r="L23" s="31"/>
      <c r="M23" s="31"/>
      <c r="N23" s="31"/>
      <c r="O23" s="31"/>
      <c r="P23" s="46"/>
      <c r="Q23" s="37"/>
      <c r="R23" s="37"/>
      <c r="S23" s="37"/>
      <c r="T23" s="37"/>
      <c r="U23" s="37"/>
      <c r="V23" s="37"/>
      <c r="W23" s="37"/>
      <c r="X23" s="37"/>
      <c r="Y23" s="38">
        <f t="shared" si="1"/>
        <v>0</v>
      </c>
      <c r="Z23" s="35">
        <v>14</v>
      </c>
      <c r="AA23" s="31"/>
    </row>
    <row r="24" spans="1:27" s="33" customFormat="1" ht="28" customHeight="1" x14ac:dyDescent="0.2">
      <c r="A24" s="26"/>
      <c r="B24" s="26"/>
      <c r="C24" s="26"/>
      <c r="D24" s="27"/>
      <c r="E24" s="26"/>
      <c r="F24" s="28"/>
      <c r="G24" s="29"/>
      <c r="H24" s="36"/>
      <c r="I24" s="37"/>
      <c r="J24" s="37"/>
      <c r="K24" s="37"/>
      <c r="L24" s="31"/>
      <c r="M24" s="31"/>
      <c r="N24" s="31"/>
      <c r="O24" s="31"/>
      <c r="P24" s="46"/>
      <c r="Q24" s="37"/>
      <c r="R24" s="37"/>
      <c r="S24" s="37"/>
      <c r="T24" s="37"/>
      <c r="U24" s="37"/>
      <c r="V24" s="37"/>
      <c r="W24" s="37"/>
      <c r="X24" s="37"/>
      <c r="Y24" s="38"/>
      <c r="Z24" s="35"/>
      <c r="AA24" s="31"/>
    </row>
    <row r="25" spans="1:27" s="33" customFormat="1" ht="28" customHeight="1" x14ac:dyDescent="0.2">
      <c r="A25" s="26"/>
      <c r="B25" s="26"/>
      <c r="C25" s="26"/>
      <c r="D25" s="27"/>
      <c r="E25" s="26"/>
      <c r="F25" s="28"/>
      <c r="G25" s="29"/>
      <c r="H25" s="36"/>
      <c r="I25" s="37"/>
      <c r="J25" s="37"/>
      <c r="K25" s="37"/>
      <c r="L25" s="31"/>
      <c r="M25" s="31"/>
      <c r="N25" s="31"/>
      <c r="O25" s="31"/>
      <c r="P25" s="46"/>
      <c r="Q25" s="37"/>
      <c r="R25" s="37"/>
      <c r="S25" s="37"/>
      <c r="T25" s="37"/>
      <c r="U25" s="37"/>
      <c r="V25" s="37"/>
      <c r="W25" s="37"/>
      <c r="X25" s="37"/>
      <c r="Y25" s="38"/>
      <c r="Z25" s="35"/>
      <c r="AA25" s="31"/>
    </row>
    <row r="26" spans="1:27" s="33" customFormat="1" ht="28" customHeight="1" x14ac:dyDescent="0.2">
      <c r="A26" s="26"/>
      <c r="B26" s="26"/>
      <c r="C26" s="26"/>
      <c r="D26" s="27"/>
      <c r="E26" s="26"/>
      <c r="F26" s="28"/>
      <c r="G26" s="29"/>
      <c r="H26" s="36"/>
      <c r="I26" s="37"/>
      <c r="J26" s="37"/>
      <c r="K26" s="37"/>
      <c r="L26" s="31"/>
      <c r="M26" s="31"/>
      <c r="N26" s="31"/>
      <c r="O26" s="31"/>
      <c r="P26" s="46"/>
      <c r="Q26" s="37"/>
      <c r="R26" s="37"/>
      <c r="S26" s="37"/>
      <c r="T26" s="37"/>
      <c r="U26" s="37"/>
      <c r="V26" s="37"/>
      <c r="W26" s="37"/>
      <c r="X26" s="37"/>
      <c r="Y26" s="38"/>
      <c r="Z26" s="35"/>
      <c r="AA26" s="31"/>
    </row>
    <row r="27" spans="1:27" s="33" customFormat="1" ht="28" customHeight="1" x14ac:dyDescent="0.2">
      <c r="A27" s="26"/>
      <c r="B27" s="26"/>
      <c r="C27" s="26"/>
      <c r="D27" s="27"/>
      <c r="E27" s="26"/>
      <c r="F27" s="28"/>
      <c r="G27" s="29"/>
      <c r="H27" s="36"/>
      <c r="I27" s="37"/>
      <c r="J27" s="37"/>
      <c r="K27" s="37"/>
      <c r="L27" s="31"/>
      <c r="M27" s="31"/>
      <c r="N27" s="31"/>
      <c r="O27" s="31"/>
      <c r="P27" s="46"/>
      <c r="Q27" s="37"/>
      <c r="R27" s="37"/>
      <c r="S27" s="37"/>
      <c r="T27" s="37"/>
      <c r="U27" s="37"/>
      <c r="V27" s="37"/>
      <c r="W27" s="37"/>
      <c r="X27" s="37"/>
      <c r="Y27" s="38"/>
      <c r="Z27" s="35"/>
      <c r="AA27" s="31"/>
    </row>
    <row r="28" spans="1:27" s="33" customFormat="1" ht="28" customHeight="1" x14ac:dyDescent="0.2">
      <c r="A28" s="26"/>
      <c r="B28" s="26"/>
      <c r="C28" s="26"/>
      <c r="D28" s="27"/>
      <c r="E28" s="26"/>
      <c r="F28" s="28"/>
      <c r="G28" s="29"/>
      <c r="H28" s="36"/>
      <c r="I28" s="37"/>
      <c r="J28" s="37"/>
      <c r="K28" s="37"/>
      <c r="L28" s="31"/>
      <c r="M28" s="31"/>
      <c r="N28" s="31"/>
      <c r="O28" s="31"/>
      <c r="P28" s="31"/>
      <c r="Q28" s="37"/>
      <c r="R28" s="37"/>
      <c r="S28" s="37"/>
      <c r="T28" s="37"/>
      <c r="U28" s="37"/>
      <c r="V28" s="37"/>
      <c r="W28" s="37"/>
      <c r="X28" s="37"/>
      <c r="Y28" s="38"/>
      <c r="Z28" s="35"/>
      <c r="AA28" s="31"/>
    </row>
    <row r="29" spans="1:27" s="33" customFormat="1" ht="28" customHeight="1" x14ac:dyDescent="0.2">
      <c r="A29" s="26"/>
      <c r="B29" s="26"/>
      <c r="C29" s="26"/>
      <c r="D29" s="27"/>
      <c r="E29" s="26"/>
      <c r="F29" s="28"/>
      <c r="G29" s="29"/>
      <c r="H29" s="36"/>
      <c r="I29" s="37"/>
      <c r="J29" s="37"/>
      <c r="K29" s="37"/>
      <c r="L29" s="31"/>
      <c r="M29" s="31"/>
      <c r="N29" s="31"/>
      <c r="O29" s="31"/>
      <c r="P29" s="31"/>
      <c r="Q29" s="37"/>
      <c r="R29" s="37"/>
      <c r="S29" s="37"/>
      <c r="T29" s="37"/>
      <c r="U29" s="37"/>
      <c r="V29" s="37"/>
      <c r="W29" s="37"/>
      <c r="X29" s="37"/>
      <c r="Y29" s="38"/>
      <c r="Z29" s="35"/>
      <c r="AA29" s="31"/>
    </row>
    <row r="30" spans="1:27" s="33" customFormat="1" ht="28" customHeight="1" x14ac:dyDescent="0.2">
      <c r="A30" s="26"/>
      <c r="B30" s="26"/>
      <c r="C30" s="26"/>
      <c r="D30" s="27"/>
      <c r="E30" s="26"/>
      <c r="F30" s="28"/>
      <c r="G30" s="29"/>
      <c r="H30" s="36"/>
      <c r="I30" s="37"/>
      <c r="J30" s="37"/>
      <c r="K30" s="37"/>
      <c r="L30" s="31"/>
      <c r="M30" s="31"/>
      <c r="N30" s="31"/>
      <c r="O30" s="31"/>
      <c r="P30" s="31"/>
      <c r="Q30" s="37"/>
      <c r="R30" s="37"/>
      <c r="S30" s="37"/>
      <c r="T30" s="37"/>
      <c r="U30" s="37"/>
      <c r="V30" s="37"/>
      <c r="W30" s="37"/>
      <c r="X30" s="37"/>
      <c r="Y30" s="38"/>
      <c r="Z30" s="35"/>
      <c r="AA30" s="31"/>
    </row>
    <row r="31" spans="1:27" s="33" customFormat="1" ht="28" customHeight="1" x14ac:dyDescent="0.2">
      <c r="A31" s="26"/>
      <c r="B31" s="26"/>
      <c r="C31" s="26"/>
      <c r="D31" s="27"/>
      <c r="E31" s="26"/>
      <c r="F31" s="28"/>
      <c r="G31" s="29"/>
      <c r="H31" s="36"/>
      <c r="I31" s="37"/>
      <c r="J31" s="37"/>
      <c r="K31" s="37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8"/>
      <c r="Z31" s="35"/>
      <c r="AA31" s="31"/>
    </row>
    <row r="32" spans="1:27" s="33" customFormat="1" ht="28" customHeight="1" x14ac:dyDescent="0.2">
      <c r="A32" s="26"/>
      <c r="B32" s="26"/>
      <c r="C32" s="26"/>
      <c r="D32" s="27"/>
      <c r="E32" s="26"/>
      <c r="F32" s="28"/>
      <c r="G32" s="29"/>
      <c r="H32" s="36"/>
      <c r="I32" s="37"/>
      <c r="J32" s="37"/>
      <c r="K32" s="37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8"/>
      <c r="Z32" s="35"/>
      <c r="AA32" s="31"/>
    </row>
    <row r="33" spans="1:27" s="33" customFormat="1" ht="28" customHeight="1" x14ac:dyDescent="0.2">
      <c r="A33" s="26"/>
      <c r="B33" s="26"/>
      <c r="C33" s="26"/>
      <c r="D33" s="27"/>
      <c r="E33" s="26"/>
      <c r="F33" s="28"/>
      <c r="G33" s="29"/>
      <c r="H33" s="36"/>
      <c r="I33" s="37"/>
      <c r="J33" s="37"/>
      <c r="K33" s="37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8"/>
      <c r="Z33" s="35"/>
      <c r="AA33" s="31"/>
    </row>
    <row r="34" spans="1:27" s="33" customFormat="1" ht="28" customHeight="1" x14ac:dyDescent="0.2">
      <c r="A34" s="26"/>
      <c r="B34" s="26"/>
      <c r="C34" s="26"/>
      <c r="D34" s="27"/>
      <c r="E34" s="26"/>
      <c r="F34" s="28"/>
      <c r="G34" s="29"/>
      <c r="H34" s="36"/>
      <c r="I34" s="37"/>
      <c r="J34" s="37"/>
      <c r="K34" s="37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8"/>
      <c r="Z34" s="35"/>
      <c r="AA34" s="31"/>
    </row>
    <row r="35" spans="1:27" s="33" customFormat="1" ht="28" customHeight="1" x14ac:dyDescent="0.2">
      <c r="A35" s="26"/>
      <c r="B35" s="26"/>
      <c r="C35" s="26"/>
      <c r="D35" s="27"/>
      <c r="E35" s="26"/>
      <c r="F35" s="28"/>
      <c r="G35" s="29"/>
      <c r="H35" s="36"/>
      <c r="I35" s="37"/>
      <c r="J35" s="37"/>
      <c r="K35" s="3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8"/>
      <c r="Z35" s="35"/>
      <c r="AA35" s="31"/>
    </row>
    <row r="36" spans="1:27" s="33" customFormat="1" ht="28" customHeight="1" x14ac:dyDescent="0.2">
      <c r="A36" s="26"/>
      <c r="B36" s="26"/>
      <c r="C36" s="26"/>
      <c r="D36" s="27"/>
      <c r="E36" s="26"/>
      <c r="F36" s="28"/>
      <c r="G36" s="29"/>
      <c r="H36" s="36"/>
      <c r="I36" s="37"/>
      <c r="J36" s="37"/>
      <c r="K36" s="3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8"/>
      <c r="Z36" s="35"/>
      <c r="AA36" s="31"/>
    </row>
    <row r="37" spans="1:27" s="33" customFormat="1" ht="28" customHeight="1" x14ac:dyDescent="0.2">
      <c r="A37" s="26"/>
      <c r="B37" s="26"/>
      <c r="C37" s="26"/>
      <c r="D37" s="27"/>
      <c r="E37" s="26"/>
      <c r="F37" s="28"/>
      <c r="G37" s="29"/>
      <c r="H37" s="36"/>
      <c r="I37" s="37"/>
      <c r="J37" s="37"/>
      <c r="K37" s="37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8"/>
      <c r="Z37" s="35"/>
      <c r="AA37" s="31"/>
    </row>
    <row r="38" spans="1:27" s="33" customFormat="1" ht="28" customHeight="1" x14ac:dyDescent="0.2">
      <c r="A38" s="26"/>
      <c r="B38" s="26"/>
      <c r="C38" s="26"/>
      <c r="D38" s="27"/>
      <c r="E38" s="26"/>
      <c r="F38" s="28"/>
      <c r="G38" s="29"/>
      <c r="H38" s="36"/>
      <c r="I38" s="37"/>
      <c r="J38" s="37"/>
      <c r="K38" s="37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8"/>
      <c r="Z38" s="35"/>
      <c r="AA38" s="31"/>
    </row>
    <row r="39" spans="1:27" s="33" customFormat="1" ht="28" customHeight="1" x14ac:dyDescent="0.2">
      <c r="A39" s="26"/>
      <c r="B39" s="26"/>
      <c r="C39" s="26"/>
      <c r="D39" s="27"/>
      <c r="E39" s="26"/>
      <c r="F39" s="28"/>
      <c r="G39" s="29"/>
      <c r="H39" s="36"/>
      <c r="I39" s="37"/>
      <c r="J39" s="37"/>
      <c r="K39" s="37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8"/>
      <c r="Z39" s="35"/>
      <c r="AA39" s="31"/>
    </row>
    <row r="40" spans="1:27" s="33" customFormat="1" ht="28" customHeight="1" x14ac:dyDescent="0.2">
      <c r="A40" s="26"/>
      <c r="B40" s="26"/>
      <c r="C40" s="26"/>
      <c r="D40" s="27"/>
      <c r="E40" s="26"/>
      <c r="F40" s="28"/>
      <c r="G40" s="29"/>
      <c r="H40" s="36"/>
      <c r="I40" s="37"/>
      <c r="J40" s="37"/>
      <c r="K40" s="37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8"/>
      <c r="Z40" s="35"/>
      <c r="AA40" s="31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4"/>
  <sheetViews>
    <sheetView topLeftCell="A8" zoomScale="120" zoomScaleNormal="120" zoomScalePageLayoutView="120" workbookViewId="0">
      <selection activeCell="G20" sqref="G20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10" max="11" width="10.83203125" customWidth="1"/>
    <col min="12" max="14" width="10.83203125" hidden="1" customWidth="1" outlineLevel="1"/>
    <col min="15" max="15" width="10.83203125" collapsed="1"/>
    <col min="17" max="17" width="10.83203125" style="20"/>
  </cols>
  <sheetData>
    <row r="1" spans="1:17" x14ac:dyDescent="0.2">
      <c r="A1" s="1"/>
      <c r="B1" s="1" t="s">
        <v>0</v>
      </c>
      <c r="C1" s="1"/>
      <c r="D1" s="1" t="s">
        <v>20</v>
      </c>
      <c r="E1" s="1"/>
      <c r="F1" s="1"/>
      <c r="G1" s="21" t="s">
        <v>21</v>
      </c>
      <c r="H1" s="1"/>
    </row>
    <row r="2" spans="1:17" x14ac:dyDescent="0.2">
      <c r="A2" s="1"/>
      <c r="B2" s="1" t="s">
        <v>1</v>
      </c>
      <c r="C2" s="1"/>
      <c r="D2" s="1" t="s">
        <v>123</v>
      </c>
      <c r="E2" s="1"/>
      <c r="F2" s="1"/>
      <c r="G2" s="1"/>
      <c r="H2" s="1"/>
    </row>
    <row r="3" spans="1:17" x14ac:dyDescent="0.2">
      <c r="A3" s="1"/>
      <c r="B3" s="1" t="s">
        <v>3</v>
      </c>
      <c r="C3" s="1"/>
      <c r="D3" s="2"/>
      <c r="E3" s="1"/>
      <c r="F3" s="1"/>
      <c r="G3" s="1"/>
      <c r="H3" s="1"/>
      <c r="I3" s="1"/>
    </row>
    <row r="4" spans="1:17" x14ac:dyDescent="0.2">
      <c r="A4" s="1"/>
      <c r="B4" s="1" t="s">
        <v>4</v>
      </c>
      <c r="C4" s="1"/>
      <c r="D4" s="1" t="s">
        <v>46</v>
      </c>
      <c r="E4" s="1"/>
      <c r="F4" s="1"/>
      <c r="G4" s="1" t="s">
        <v>41</v>
      </c>
      <c r="H4" s="14" t="s">
        <v>86</v>
      </c>
      <c r="I4" s="14" t="s">
        <v>85</v>
      </c>
      <c r="J4" s="14" t="s">
        <v>122</v>
      </c>
      <c r="K4" s="14" t="s">
        <v>122</v>
      </c>
    </row>
    <row r="5" spans="1:17" x14ac:dyDescent="0.2">
      <c r="A5" s="1"/>
      <c r="B5" s="1"/>
      <c r="C5" s="1"/>
      <c r="D5" s="12"/>
      <c r="E5" s="1"/>
      <c r="F5" s="1"/>
      <c r="G5" s="1" t="s">
        <v>3</v>
      </c>
      <c r="H5" s="17">
        <v>42875</v>
      </c>
      <c r="I5" s="17">
        <v>42875</v>
      </c>
      <c r="J5" s="17">
        <v>42995</v>
      </c>
      <c r="K5" s="17">
        <v>42995</v>
      </c>
      <c r="L5" s="17"/>
    </row>
    <row r="6" spans="1:17" x14ac:dyDescent="0.2">
      <c r="A6" s="1"/>
      <c r="B6" s="1" t="s">
        <v>6</v>
      </c>
      <c r="C6" s="2">
        <v>42995</v>
      </c>
      <c r="D6" s="3"/>
      <c r="E6" s="1"/>
      <c r="F6" s="3"/>
      <c r="G6" s="1" t="s">
        <v>14</v>
      </c>
      <c r="H6" s="22">
        <v>0.60069444444444442</v>
      </c>
      <c r="I6" s="23">
        <v>0.66319444444444442</v>
      </c>
      <c r="J6" s="23">
        <v>0.45833333333333331</v>
      </c>
      <c r="K6" s="23">
        <v>0.52083333333333337</v>
      </c>
    </row>
    <row r="7" spans="1:17" x14ac:dyDescent="0.2">
      <c r="A7" s="1"/>
      <c r="B7" s="1"/>
      <c r="C7" s="1"/>
      <c r="D7" s="3"/>
      <c r="E7" s="1"/>
      <c r="F7" s="3"/>
      <c r="G7" s="1"/>
      <c r="H7" s="1"/>
    </row>
    <row r="8" spans="1:17" ht="51" x14ac:dyDescent="0.2">
      <c r="A8" s="4" t="s">
        <v>7</v>
      </c>
      <c r="B8" s="4" t="s">
        <v>38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16" t="s">
        <v>29</v>
      </c>
      <c r="P8" s="16" t="s">
        <v>30</v>
      </c>
      <c r="Q8" s="19" t="s">
        <v>36</v>
      </c>
    </row>
    <row r="9" spans="1:17" s="33" customFormat="1" ht="28" customHeight="1" x14ac:dyDescent="0.2">
      <c r="A9" s="26">
        <v>6</v>
      </c>
      <c r="B9" s="26">
        <v>1</v>
      </c>
      <c r="C9" s="26"/>
      <c r="D9" s="27" t="s">
        <v>18</v>
      </c>
      <c r="E9" s="26">
        <v>105</v>
      </c>
      <c r="F9" s="28" t="s">
        <v>88</v>
      </c>
      <c r="G9" s="29" t="s">
        <v>31</v>
      </c>
      <c r="H9" s="36">
        <v>1</v>
      </c>
      <c r="I9" s="37">
        <v>1</v>
      </c>
      <c r="J9" s="37">
        <v>1</v>
      </c>
      <c r="K9" s="37">
        <v>1</v>
      </c>
      <c r="L9" s="31"/>
      <c r="M9" s="31"/>
      <c r="N9" s="31"/>
      <c r="O9" s="38">
        <f t="shared" ref="O9:O24" si="0">SUM(H9:N9)</f>
        <v>4</v>
      </c>
      <c r="P9" s="35">
        <v>1</v>
      </c>
      <c r="Q9" s="31"/>
    </row>
    <row r="10" spans="1:17" s="33" customFormat="1" ht="28" customHeight="1" x14ac:dyDescent="0.2">
      <c r="A10" s="26">
        <v>1</v>
      </c>
      <c r="B10" s="26">
        <v>1</v>
      </c>
      <c r="C10" s="26"/>
      <c r="D10" s="27" t="s">
        <v>17</v>
      </c>
      <c r="E10" s="26">
        <v>104</v>
      </c>
      <c r="F10" s="28" t="s">
        <v>114</v>
      </c>
      <c r="G10" s="29" t="s">
        <v>31</v>
      </c>
      <c r="H10" s="36">
        <v>2</v>
      </c>
      <c r="I10" s="37">
        <v>3</v>
      </c>
      <c r="J10" s="37">
        <v>2</v>
      </c>
      <c r="K10" s="37">
        <v>3</v>
      </c>
      <c r="L10" s="31"/>
      <c r="M10" s="31"/>
      <c r="N10" s="31"/>
      <c r="O10" s="38">
        <f t="shared" si="0"/>
        <v>10</v>
      </c>
      <c r="P10" s="35">
        <v>2</v>
      </c>
      <c r="Q10" s="31"/>
    </row>
    <row r="11" spans="1:17" s="33" customFormat="1" ht="28" customHeight="1" x14ac:dyDescent="0.2">
      <c r="A11" s="26">
        <v>3</v>
      </c>
      <c r="B11" s="26">
        <v>1</v>
      </c>
      <c r="C11" s="26"/>
      <c r="D11" s="27" t="s">
        <v>32</v>
      </c>
      <c r="E11" s="26">
        <v>110</v>
      </c>
      <c r="F11" s="28" t="s">
        <v>33</v>
      </c>
      <c r="G11" s="29" t="s">
        <v>31</v>
      </c>
      <c r="H11" s="36">
        <v>4</v>
      </c>
      <c r="I11" s="37">
        <v>8</v>
      </c>
      <c r="J11" s="37">
        <v>6</v>
      </c>
      <c r="K11" s="37">
        <v>7</v>
      </c>
      <c r="L11" s="31"/>
      <c r="M11" s="31"/>
      <c r="N11" s="31"/>
      <c r="O11" s="38">
        <f t="shared" si="0"/>
        <v>25</v>
      </c>
      <c r="P11" s="35">
        <v>3</v>
      </c>
      <c r="Q11" s="31"/>
    </row>
    <row r="12" spans="1:17" s="33" customFormat="1" ht="28" customHeight="1" x14ac:dyDescent="0.2">
      <c r="A12" s="26">
        <v>4</v>
      </c>
      <c r="B12" s="26">
        <v>1</v>
      </c>
      <c r="C12" s="26">
        <v>1498</v>
      </c>
      <c r="D12" s="27" t="s">
        <v>39</v>
      </c>
      <c r="E12" s="26">
        <v>106</v>
      </c>
      <c r="F12" s="28" t="s">
        <v>93</v>
      </c>
      <c r="G12" s="29" t="s">
        <v>31</v>
      </c>
      <c r="H12" s="36">
        <v>7</v>
      </c>
      <c r="I12" s="37">
        <v>5</v>
      </c>
      <c r="J12" s="37">
        <v>7</v>
      </c>
      <c r="K12" s="37">
        <v>6</v>
      </c>
      <c r="L12" s="31"/>
      <c r="M12" s="31"/>
      <c r="N12" s="31"/>
      <c r="O12" s="38">
        <f t="shared" si="0"/>
        <v>25</v>
      </c>
      <c r="P12" s="35">
        <v>4</v>
      </c>
      <c r="Q12" s="31"/>
    </row>
    <row r="13" spans="1:17" s="33" customFormat="1" ht="28" customHeight="1" x14ac:dyDescent="0.2">
      <c r="A13" s="26"/>
      <c r="B13" s="26"/>
      <c r="C13" s="26"/>
      <c r="D13" s="27" t="s">
        <v>15</v>
      </c>
      <c r="E13" s="26">
        <v>98</v>
      </c>
      <c r="F13" s="28" t="s">
        <v>115</v>
      </c>
      <c r="G13" s="29" t="s">
        <v>31</v>
      </c>
      <c r="H13" s="39">
        <v>11</v>
      </c>
      <c r="I13" s="39">
        <v>11</v>
      </c>
      <c r="J13" s="37">
        <v>3</v>
      </c>
      <c r="K13" s="37">
        <v>2</v>
      </c>
      <c r="L13" s="31"/>
      <c r="M13" s="31"/>
      <c r="N13" s="31"/>
      <c r="O13" s="38">
        <f t="shared" si="0"/>
        <v>27</v>
      </c>
      <c r="P13" s="35">
        <v>5</v>
      </c>
      <c r="Q13" s="31"/>
    </row>
    <row r="14" spans="1:17" s="33" customFormat="1" ht="28" customHeight="1" x14ac:dyDescent="0.2">
      <c r="A14" s="26">
        <v>10</v>
      </c>
      <c r="B14" s="26">
        <v>1</v>
      </c>
      <c r="C14" s="26" t="s">
        <v>90</v>
      </c>
      <c r="D14" s="27" t="s">
        <v>18</v>
      </c>
      <c r="E14" s="26">
        <v>105</v>
      </c>
      <c r="F14" s="28" t="s">
        <v>121</v>
      </c>
      <c r="G14" s="29" t="s">
        <v>31</v>
      </c>
      <c r="H14" s="36">
        <v>3</v>
      </c>
      <c r="I14" s="37">
        <v>2</v>
      </c>
      <c r="J14" s="39">
        <v>12</v>
      </c>
      <c r="K14" s="39">
        <v>12</v>
      </c>
      <c r="L14" s="31"/>
      <c r="M14" s="31"/>
      <c r="N14" s="31"/>
      <c r="O14" s="38">
        <f t="shared" si="0"/>
        <v>29</v>
      </c>
      <c r="P14" s="35">
        <v>6</v>
      </c>
      <c r="Q14" s="31"/>
    </row>
    <row r="15" spans="1:17" s="33" customFormat="1" ht="28" customHeight="1" x14ac:dyDescent="0.2">
      <c r="A15" s="26"/>
      <c r="B15" s="26"/>
      <c r="C15" s="26"/>
      <c r="D15" s="27" t="s">
        <v>113</v>
      </c>
      <c r="E15" s="26"/>
      <c r="F15" s="28" t="s">
        <v>125</v>
      </c>
      <c r="G15" s="29" t="s">
        <v>98</v>
      </c>
      <c r="H15" s="39">
        <v>11</v>
      </c>
      <c r="I15" s="39">
        <v>11</v>
      </c>
      <c r="J15" s="37">
        <v>4</v>
      </c>
      <c r="K15" s="37">
        <v>4</v>
      </c>
      <c r="L15" s="31"/>
      <c r="M15" s="31"/>
      <c r="N15" s="31"/>
      <c r="O15" s="38">
        <f t="shared" si="0"/>
        <v>30</v>
      </c>
      <c r="P15" s="35">
        <v>7</v>
      </c>
      <c r="Q15" s="31"/>
    </row>
    <row r="16" spans="1:17" s="33" customFormat="1" ht="28" customHeight="1" x14ac:dyDescent="0.2">
      <c r="A16" s="26">
        <v>8</v>
      </c>
      <c r="B16" s="26">
        <v>1</v>
      </c>
      <c r="C16" s="26">
        <v>666</v>
      </c>
      <c r="D16" s="27" t="s">
        <v>39</v>
      </c>
      <c r="E16" s="26">
        <v>106</v>
      </c>
      <c r="F16" s="28" t="s">
        <v>124</v>
      </c>
      <c r="G16" s="29" t="s">
        <v>31</v>
      </c>
      <c r="H16" s="36">
        <v>5</v>
      </c>
      <c r="I16" s="37">
        <v>6</v>
      </c>
      <c r="J16" s="37">
        <v>10</v>
      </c>
      <c r="K16" s="37">
        <v>10</v>
      </c>
      <c r="L16" s="31"/>
      <c r="M16" s="31"/>
      <c r="N16" s="31"/>
      <c r="O16" s="38">
        <f t="shared" si="0"/>
        <v>31</v>
      </c>
      <c r="P16" s="35">
        <v>8</v>
      </c>
      <c r="Q16" s="31"/>
    </row>
    <row r="17" spans="1:17" s="33" customFormat="1" ht="28" customHeight="1" x14ac:dyDescent="0.2">
      <c r="A17" s="26">
        <v>12</v>
      </c>
      <c r="B17" s="26">
        <v>1</v>
      </c>
      <c r="C17" s="26">
        <v>3898</v>
      </c>
      <c r="D17" s="27" t="s">
        <v>107</v>
      </c>
      <c r="E17" s="26">
        <v>107</v>
      </c>
      <c r="F17" s="28" t="s">
        <v>108</v>
      </c>
      <c r="G17" s="29" t="s">
        <v>31</v>
      </c>
      <c r="H17" s="39">
        <v>11</v>
      </c>
      <c r="I17" s="39">
        <v>11</v>
      </c>
      <c r="J17" s="37">
        <v>5</v>
      </c>
      <c r="K17" s="37">
        <v>5</v>
      </c>
      <c r="L17" s="31"/>
      <c r="M17" s="31"/>
      <c r="N17" s="31"/>
      <c r="O17" s="38">
        <f t="shared" si="0"/>
        <v>32</v>
      </c>
      <c r="P17" s="35">
        <v>9</v>
      </c>
      <c r="Q17" s="31"/>
    </row>
    <row r="18" spans="1:17" s="33" customFormat="1" ht="28" customHeight="1" x14ac:dyDescent="0.2">
      <c r="A18" s="26">
        <v>2</v>
      </c>
      <c r="B18" s="26">
        <v>1</v>
      </c>
      <c r="C18" s="26">
        <v>608</v>
      </c>
      <c r="D18" s="27" t="s">
        <v>87</v>
      </c>
      <c r="E18" s="26">
        <v>103</v>
      </c>
      <c r="F18" s="28" t="s">
        <v>126</v>
      </c>
      <c r="G18" s="29" t="s">
        <v>31</v>
      </c>
      <c r="H18" s="36">
        <v>9</v>
      </c>
      <c r="I18" s="37">
        <v>4</v>
      </c>
      <c r="J18" s="39">
        <v>12</v>
      </c>
      <c r="K18" s="39">
        <v>12</v>
      </c>
      <c r="L18" s="31"/>
      <c r="M18" s="31"/>
      <c r="N18" s="31"/>
      <c r="O18" s="38">
        <f t="shared" si="0"/>
        <v>37</v>
      </c>
      <c r="P18" s="35">
        <v>10</v>
      </c>
      <c r="Q18" s="31"/>
    </row>
    <row r="19" spans="1:17" s="33" customFormat="1" ht="28" customHeight="1" x14ac:dyDescent="0.2">
      <c r="A19" s="26">
        <v>9</v>
      </c>
      <c r="B19" s="26">
        <v>1</v>
      </c>
      <c r="C19" s="26"/>
      <c r="D19" s="27" t="s">
        <v>39</v>
      </c>
      <c r="E19" s="26">
        <v>106</v>
      </c>
      <c r="F19" s="28" t="s">
        <v>89</v>
      </c>
      <c r="G19" s="29" t="s">
        <v>31</v>
      </c>
      <c r="H19" s="36">
        <v>6</v>
      </c>
      <c r="I19" s="37">
        <v>7</v>
      </c>
      <c r="J19" s="39">
        <v>12</v>
      </c>
      <c r="K19" s="39">
        <v>12</v>
      </c>
      <c r="L19" s="31"/>
      <c r="M19" s="31"/>
      <c r="N19" s="31"/>
      <c r="O19" s="38">
        <f t="shared" si="0"/>
        <v>37</v>
      </c>
      <c r="P19" s="35">
        <v>11</v>
      </c>
      <c r="Q19" s="31"/>
    </row>
    <row r="20" spans="1:17" s="33" customFormat="1" ht="28" customHeight="1" x14ac:dyDescent="0.2">
      <c r="A20" s="26">
        <v>11</v>
      </c>
      <c r="B20" s="26">
        <v>1</v>
      </c>
      <c r="C20" s="26"/>
      <c r="D20" s="27" t="s">
        <v>106</v>
      </c>
      <c r="E20" s="26">
        <v>102</v>
      </c>
      <c r="F20" s="28" t="s">
        <v>120</v>
      </c>
      <c r="G20" s="29" t="s">
        <v>101</v>
      </c>
      <c r="H20" s="39">
        <v>11</v>
      </c>
      <c r="I20" s="39">
        <v>11</v>
      </c>
      <c r="J20" s="37">
        <v>8</v>
      </c>
      <c r="K20" s="37">
        <v>9</v>
      </c>
      <c r="L20" s="31"/>
      <c r="M20" s="31"/>
      <c r="N20" s="31"/>
      <c r="O20" s="38">
        <f t="shared" si="0"/>
        <v>39</v>
      </c>
      <c r="P20" s="35">
        <v>12</v>
      </c>
      <c r="Q20" s="31"/>
    </row>
    <row r="21" spans="1:17" s="33" customFormat="1" ht="28" customHeight="1" x14ac:dyDescent="0.2">
      <c r="A21" s="26">
        <v>7</v>
      </c>
      <c r="B21" s="26">
        <v>1</v>
      </c>
      <c r="C21" s="26">
        <v>1413</v>
      </c>
      <c r="D21" s="27" t="s">
        <v>39</v>
      </c>
      <c r="E21" s="26">
        <v>106</v>
      </c>
      <c r="F21" s="28" t="s">
        <v>79</v>
      </c>
      <c r="G21" s="29" t="s">
        <v>31</v>
      </c>
      <c r="H21" s="36">
        <v>8</v>
      </c>
      <c r="I21" s="37">
        <v>9</v>
      </c>
      <c r="J21" s="39">
        <v>12</v>
      </c>
      <c r="K21" s="39">
        <v>12</v>
      </c>
      <c r="L21" s="31"/>
      <c r="M21" s="31"/>
      <c r="N21" s="31"/>
      <c r="O21" s="38">
        <f t="shared" si="0"/>
        <v>41</v>
      </c>
      <c r="P21" s="35">
        <v>13</v>
      </c>
      <c r="Q21" s="31"/>
    </row>
    <row r="22" spans="1:17" s="33" customFormat="1" ht="28" customHeight="1" x14ac:dyDescent="0.2">
      <c r="A22" s="26">
        <v>13</v>
      </c>
      <c r="B22" s="26">
        <v>1</v>
      </c>
      <c r="C22" s="26"/>
      <c r="D22" s="27" t="s">
        <v>109</v>
      </c>
      <c r="E22" s="26">
        <v>114</v>
      </c>
      <c r="F22" s="28" t="s">
        <v>110</v>
      </c>
      <c r="G22" s="29" t="s">
        <v>31</v>
      </c>
      <c r="H22" s="39">
        <v>11</v>
      </c>
      <c r="I22" s="39">
        <v>11</v>
      </c>
      <c r="J22" s="37">
        <v>11</v>
      </c>
      <c r="K22" s="37">
        <v>8</v>
      </c>
      <c r="L22" s="31"/>
      <c r="M22" s="31"/>
      <c r="N22" s="31"/>
      <c r="O22" s="38">
        <f t="shared" si="0"/>
        <v>41</v>
      </c>
      <c r="P22" s="35">
        <v>14</v>
      </c>
      <c r="Q22" s="31"/>
    </row>
    <row r="23" spans="1:17" s="33" customFormat="1" ht="28" customHeight="1" x14ac:dyDescent="0.2">
      <c r="A23" s="26"/>
      <c r="B23" s="26"/>
      <c r="C23" s="26">
        <v>216</v>
      </c>
      <c r="D23" s="27" t="s">
        <v>116</v>
      </c>
      <c r="E23" s="26">
        <v>115</v>
      </c>
      <c r="F23" s="28" t="s">
        <v>119</v>
      </c>
      <c r="G23" s="29" t="s">
        <v>31</v>
      </c>
      <c r="H23" s="39">
        <v>11</v>
      </c>
      <c r="I23" s="39">
        <v>11</v>
      </c>
      <c r="J23" s="37">
        <v>9</v>
      </c>
      <c r="K23" s="37">
        <v>11</v>
      </c>
      <c r="L23" s="31"/>
      <c r="M23" s="31"/>
      <c r="N23" s="31"/>
      <c r="O23" s="38">
        <f t="shared" si="0"/>
        <v>42</v>
      </c>
      <c r="P23" s="35">
        <v>15</v>
      </c>
      <c r="Q23" s="31"/>
    </row>
    <row r="24" spans="1:17" s="33" customFormat="1" ht="28" customHeight="1" x14ac:dyDescent="0.2">
      <c r="A24" s="26">
        <v>5</v>
      </c>
      <c r="B24" s="26">
        <v>1</v>
      </c>
      <c r="C24" s="26"/>
      <c r="D24" s="27" t="s">
        <v>43</v>
      </c>
      <c r="E24" s="26">
        <v>125</v>
      </c>
      <c r="F24" s="28" t="s">
        <v>44</v>
      </c>
      <c r="G24" s="29" t="s">
        <v>31</v>
      </c>
      <c r="H24" s="36">
        <v>10</v>
      </c>
      <c r="I24" s="37">
        <v>10</v>
      </c>
      <c r="J24" s="39">
        <v>12</v>
      </c>
      <c r="K24" s="39">
        <v>12</v>
      </c>
      <c r="L24" s="31"/>
      <c r="M24" s="31"/>
      <c r="N24" s="31"/>
      <c r="O24" s="38">
        <f t="shared" si="0"/>
        <v>44</v>
      </c>
      <c r="P24" s="35">
        <v>16</v>
      </c>
      <c r="Q24" s="31"/>
    </row>
    <row r="25" spans="1:17" s="33" customFormat="1" ht="28" customHeight="1" x14ac:dyDescent="0.2">
      <c r="A25" s="26"/>
      <c r="B25" s="26"/>
      <c r="C25" s="26"/>
      <c r="H25" s="36"/>
      <c r="I25" s="37"/>
      <c r="J25" s="37"/>
      <c r="K25" s="37"/>
      <c r="L25" s="31"/>
      <c r="M25" s="31"/>
      <c r="N25" s="31"/>
      <c r="O25" s="38"/>
      <c r="P25" s="35"/>
      <c r="Q25" s="31"/>
    </row>
    <row r="26" spans="1:17" s="33" customFormat="1" ht="28" customHeight="1" x14ac:dyDescent="0.2">
      <c r="A26" s="26"/>
      <c r="B26" s="26"/>
      <c r="C26" s="26"/>
      <c r="H26" s="36"/>
      <c r="I26" s="37"/>
      <c r="J26" s="37"/>
      <c r="K26" s="37"/>
      <c r="L26" s="31"/>
      <c r="M26" s="31"/>
      <c r="N26" s="31"/>
      <c r="O26" s="38"/>
      <c r="P26" s="35"/>
      <c r="Q26" s="31"/>
    </row>
    <row r="27" spans="1:17" s="33" customFormat="1" ht="28" customHeight="1" x14ac:dyDescent="0.2">
      <c r="A27" s="26"/>
      <c r="B27" s="26"/>
      <c r="C27" s="26"/>
      <c r="H27" s="36"/>
      <c r="I27" s="37"/>
      <c r="J27" s="37"/>
      <c r="K27" s="37"/>
      <c r="L27" s="31"/>
      <c r="M27" s="31"/>
      <c r="N27" s="31"/>
      <c r="O27" s="38"/>
      <c r="P27" s="35"/>
      <c r="Q27" s="31"/>
    </row>
    <row r="28" spans="1:17" s="33" customFormat="1" ht="28" customHeight="1" x14ac:dyDescent="0.2">
      <c r="A28" s="26"/>
      <c r="B28" s="26"/>
      <c r="C28" s="26"/>
      <c r="H28" s="36"/>
      <c r="I28" s="37"/>
      <c r="J28" s="37"/>
      <c r="K28" s="37"/>
      <c r="L28" s="31"/>
      <c r="M28" s="31"/>
      <c r="N28" s="31"/>
      <c r="O28" s="38"/>
      <c r="P28" s="35"/>
      <c r="Q28" s="31"/>
    </row>
    <row r="29" spans="1:17" s="33" customFormat="1" ht="28" customHeight="1" x14ac:dyDescent="0.2">
      <c r="A29" s="26"/>
      <c r="B29" s="26"/>
      <c r="C29" s="26"/>
      <c r="D29" s="27"/>
      <c r="E29" s="26"/>
      <c r="F29" s="28"/>
      <c r="G29" s="29"/>
      <c r="H29" s="36"/>
      <c r="I29" s="37"/>
      <c r="J29" s="37"/>
      <c r="K29" s="37"/>
      <c r="L29" s="31"/>
      <c r="M29" s="31"/>
      <c r="N29" s="31"/>
      <c r="O29" s="38"/>
      <c r="P29" s="35"/>
      <c r="Q29" s="31"/>
    </row>
    <row r="30" spans="1:17" s="33" customFormat="1" ht="28" customHeight="1" x14ac:dyDescent="0.2">
      <c r="A30" s="26"/>
      <c r="B30" s="26"/>
      <c r="C30" s="26"/>
      <c r="D30" s="27"/>
      <c r="E30" s="26"/>
      <c r="F30" s="28"/>
      <c r="G30" s="29"/>
      <c r="H30" s="36"/>
      <c r="I30" s="37"/>
      <c r="J30" s="37"/>
      <c r="K30" s="37"/>
      <c r="L30" s="31"/>
      <c r="M30" s="31"/>
      <c r="N30" s="31"/>
      <c r="O30" s="38"/>
      <c r="P30" s="35"/>
      <c r="Q30" s="31"/>
    </row>
    <row r="31" spans="1:17" s="33" customFormat="1" ht="28" customHeight="1" x14ac:dyDescent="0.2">
      <c r="A31" s="26"/>
      <c r="B31" s="26"/>
      <c r="C31" s="26"/>
      <c r="D31" s="27"/>
      <c r="E31" s="26"/>
      <c r="F31" s="28"/>
      <c r="G31" s="29"/>
      <c r="H31" s="36"/>
      <c r="I31" s="37"/>
      <c r="J31" s="37"/>
      <c r="K31" s="37"/>
      <c r="L31" s="31"/>
      <c r="M31" s="31"/>
      <c r="N31" s="31"/>
      <c r="O31" s="38"/>
      <c r="P31" s="35"/>
      <c r="Q31" s="31"/>
    </row>
    <row r="32" spans="1:17" s="33" customFormat="1" ht="28" customHeight="1" x14ac:dyDescent="0.2">
      <c r="A32" s="26"/>
      <c r="B32" s="26"/>
      <c r="C32" s="26"/>
      <c r="D32" s="27"/>
      <c r="E32" s="26"/>
      <c r="F32" s="28"/>
      <c r="G32" s="29"/>
      <c r="H32" s="36"/>
      <c r="I32" s="37"/>
      <c r="J32" s="37"/>
      <c r="K32" s="37"/>
      <c r="L32" s="31"/>
      <c r="M32" s="31"/>
      <c r="N32" s="31"/>
      <c r="O32" s="38"/>
      <c r="P32" s="35"/>
      <c r="Q32" s="31"/>
    </row>
    <row r="33" spans="1:17" s="33" customFormat="1" ht="28" customHeight="1" x14ac:dyDescent="0.2">
      <c r="A33" s="26"/>
      <c r="B33" s="26"/>
      <c r="C33" s="26"/>
      <c r="D33" s="27"/>
      <c r="E33" s="26"/>
      <c r="F33" s="28"/>
      <c r="G33" s="29"/>
      <c r="H33" s="36"/>
      <c r="I33" s="37"/>
      <c r="J33" s="37"/>
      <c r="K33" s="37"/>
      <c r="L33" s="31"/>
      <c r="M33" s="31"/>
      <c r="N33" s="31"/>
      <c r="O33" s="38"/>
      <c r="P33" s="35"/>
      <c r="Q33" s="31"/>
    </row>
    <row r="34" spans="1:17" s="33" customFormat="1" ht="28" customHeight="1" x14ac:dyDescent="0.2">
      <c r="A34" s="26"/>
      <c r="B34" s="26"/>
      <c r="C34" s="26"/>
      <c r="D34" s="27"/>
      <c r="E34" s="26"/>
      <c r="F34" s="28"/>
      <c r="G34" s="29"/>
      <c r="H34" s="36"/>
      <c r="I34" s="37"/>
      <c r="J34" s="37"/>
      <c r="K34" s="37"/>
      <c r="L34" s="31"/>
      <c r="M34" s="31"/>
      <c r="N34" s="31"/>
      <c r="O34" s="38"/>
      <c r="P34" s="35"/>
      <c r="Q34" s="31"/>
    </row>
    <row r="35" spans="1:17" s="33" customFormat="1" ht="28" customHeight="1" x14ac:dyDescent="0.2">
      <c r="A35" s="26"/>
      <c r="B35" s="26"/>
      <c r="C35" s="26"/>
      <c r="D35" s="27"/>
      <c r="E35" s="26"/>
      <c r="F35" s="28"/>
      <c r="G35" s="29"/>
      <c r="H35" s="36"/>
      <c r="I35" s="37"/>
      <c r="J35" s="37"/>
      <c r="K35" s="37"/>
      <c r="L35" s="31"/>
      <c r="M35" s="31"/>
      <c r="N35" s="31"/>
      <c r="O35" s="38"/>
      <c r="P35" s="35"/>
      <c r="Q35" s="31"/>
    </row>
    <row r="36" spans="1:17" s="33" customFormat="1" ht="28" customHeight="1" x14ac:dyDescent="0.2">
      <c r="A36" s="26"/>
      <c r="B36" s="26"/>
      <c r="C36" s="26"/>
      <c r="D36" s="27"/>
      <c r="E36" s="26"/>
      <c r="F36" s="28"/>
      <c r="G36" s="29"/>
      <c r="H36" s="36"/>
      <c r="I36" s="37"/>
      <c r="J36" s="37"/>
      <c r="K36" s="37"/>
      <c r="L36" s="31"/>
      <c r="M36" s="31"/>
      <c r="N36" s="31"/>
      <c r="O36" s="38"/>
      <c r="P36" s="35"/>
      <c r="Q36" s="31"/>
    </row>
    <row r="37" spans="1:17" s="33" customFormat="1" ht="28" customHeight="1" x14ac:dyDescent="0.2">
      <c r="A37" s="26"/>
      <c r="B37" s="26"/>
      <c r="C37" s="26"/>
      <c r="D37" s="27"/>
      <c r="E37" s="26"/>
      <c r="F37" s="28"/>
      <c r="G37" s="29"/>
      <c r="H37" s="36"/>
      <c r="I37" s="37"/>
      <c r="J37" s="37"/>
      <c r="K37" s="37"/>
      <c r="L37" s="31"/>
      <c r="M37" s="31"/>
      <c r="N37" s="31"/>
      <c r="O37" s="38"/>
      <c r="P37" s="35"/>
      <c r="Q37" s="31"/>
    </row>
    <row r="38" spans="1:17" s="33" customFormat="1" ht="28" customHeight="1" x14ac:dyDescent="0.2">
      <c r="A38" s="26"/>
      <c r="B38" s="26"/>
      <c r="C38" s="26"/>
      <c r="D38" s="27"/>
      <c r="E38" s="26"/>
      <c r="F38" s="28"/>
      <c r="G38" s="29"/>
      <c r="H38" s="36"/>
      <c r="I38" s="37"/>
      <c r="J38" s="37"/>
      <c r="K38" s="37"/>
      <c r="L38" s="31"/>
      <c r="M38" s="31"/>
      <c r="N38" s="31"/>
      <c r="O38" s="38"/>
      <c r="P38" s="35"/>
      <c r="Q38" s="31"/>
    </row>
    <row r="39" spans="1:17" s="33" customFormat="1" ht="28" customHeight="1" x14ac:dyDescent="0.2">
      <c r="A39" s="26"/>
      <c r="B39" s="26"/>
      <c r="C39" s="26"/>
      <c r="D39" s="27"/>
      <c r="E39" s="26"/>
      <c r="F39" s="28"/>
      <c r="G39" s="29"/>
      <c r="H39" s="36"/>
      <c r="I39" s="37"/>
      <c r="J39" s="37"/>
      <c r="K39" s="37"/>
      <c r="L39" s="31"/>
      <c r="M39" s="31"/>
      <c r="N39" s="31"/>
      <c r="O39" s="38"/>
      <c r="P39" s="35"/>
      <c r="Q39" s="31"/>
    </row>
    <row r="40" spans="1:17" s="33" customFormat="1" ht="28" customHeight="1" x14ac:dyDescent="0.2">
      <c r="A40" s="26"/>
      <c r="B40" s="26"/>
      <c r="C40" s="26"/>
      <c r="D40" s="27"/>
      <c r="E40" s="26"/>
      <c r="F40" s="28"/>
      <c r="G40" s="29"/>
      <c r="H40" s="36"/>
      <c r="I40" s="37"/>
      <c r="J40" s="37"/>
      <c r="K40" s="37"/>
      <c r="L40" s="31"/>
      <c r="M40" s="31"/>
      <c r="N40" s="31"/>
      <c r="O40" s="38"/>
      <c r="P40" s="35"/>
      <c r="Q40" s="31"/>
    </row>
    <row r="41" spans="1:17" s="33" customFormat="1" ht="28" customHeight="1" x14ac:dyDescent="0.2">
      <c r="A41" s="26"/>
      <c r="B41" s="26"/>
      <c r="C41" s="26"/>
      <c r="D41" s="27"/>
      <c r="E41" s="26"/>
      <c r="F41" s="28"/>
      <c r="G41" s="29"/>
      <c r="H41" s="36"/>
      <c r="I41" s="37"/>
      <c r="J41" s="37"/>
      <c r="K41" s="37"/>
      <c r="L41" s="31"/>
      <c r="M41" s="31"/>
      <c r="N41" s="31"/>
      <c r="O41" s="38"/>
      <c r="P41" s="35"/>
      <c r="Q41" s="31"/>
    </row>
    <row r="42" spans="1:17" s="33" customFormat="1" ht="28" customHeight="1" x14ac:dyDescent="0.2">
      <c r="A42" s="26"/>
      <c r="B42" s="26"/>
      <c r="C42" s="26"/>
      <c r="D42" s="27"/>
      <c r="E42" s="26"/>
      <c r="F42" s="28"/>
      <c r="G42" s="29"/>
      <c r="H42" s="36"/>
      <c r="I42" s="37"/>
      <c r="J42" s="37"/>
      <c r="K42" s="37"/>
      <c r="L42" s="31"/>
      <c r="M42" s="31"/>
      <c r="N42" s="31"/>
      <c r="O42" s="38"/>
      <c r="P42" s="35"/>
      <c r="Q42" s="31"/>
    </row>
    <row r="43" spans="1:17" s="33" customFormat="1" ht="28" customHeight="1" x14ac:dyDescent="0.2">
      <c r="A43" s="26"/>
      <c r="B43" s="26"/>
      <c r="C43" s="26"/>
      <c r="D43" s="27"/>
      <c r="E43" s="26"/>
      <c r="F43" s="28"/>
      <c r="G43" s="29"/>
      <c r="H43" s="36"/>
      <c r="I43" s="37"/>
      <c r="J43" s="37"/>
      <c r="K43" s="37"/>
      <c r="L43" s="31"/>
      <c r="M43" s="31"/>
      <c r="N43" s="31"/>
      <c r="O43" s="38"/>
      <c r="P43" s="35"/>
      <c r="Q43" s="31"/>
    </row>
    <row r="44" spans="1:17" s="33" customFormat="1" ht="28" customHeight="1" x14ac:dyDescent="0.2">
      <c r="A44" s="26"/>
      <c r="B44" s="26"/>
      <c r="C44" s="26"/>
      <c r="D44" s="27"/>
      <c r="E44" s="26"/>
      <c r="F44" s="28"/>
      <c r="G44" s="29"/>
      <c r="H44" s="36"/>
      <c r="I44" s="37"/>
      <c r="J44" s="37"/>
      <c r="K44" s="37"/>
      <c r="L44" s="31"/>
      <c r="M44" s="31"/>
      <c r="N44" s="31"/>
      <c r="O44" s="38"/>
      <c r="P44" s="35"/>
      <c r="Q44" s="31"/>
    </row>
    <row r="45" spans="1:17" s="33" customFormat="1" ht="28" customHeight="1" x14ac:dyDescent="0.2">
      <c r="A45" s="26"/>
      <c r="B45" s="26"/>
      <c r="C45" s="26"/>
      <c r="D45" s="27"/>
      <c r="E45" s="26"/>
      <c r="F45" s="28"/>
      <c r="G45" s="29"/>
      <c r="H45" s="36"/>
      <c r="I45" s="37"/>
      <c r="J45" s="37"/>
      <c r="K45" s="37"/>
      <c r="L45" s="31"/>
      <c r="M45" s="31"/>
      <c r="N45" s="31"/>
      <c r="O45" s="38"/>
      <c r="P45" s="35"/>
      <c r="Q45" s="31"/>
    </row>
    <row r="46" spans="1:17" s="33" customFormat="1" ht="28" customHeight="1" x14ac:dyDescent="0.2">
      <c r="A46" s="26"/>
      <c r="B46" s="26"/>
      <c r="C46" s="26"/>
      <c r="D46" s="27"/>
      <c r="E46" s="26"/>
      <c r="F46" s="28"/>
      <c r="G46" s="29"/>
      <c r="H46" s="36"/>
      <c r="I46" s="37"/>
      <c r="J46" s="37"/>
      <c r="K46" s="37"/>
      <c r="L46" s="31"/>
      <c r="M46" s="31"/>
      <c r="N46" s="31"/>
      <c r="O46" s="38"/>
      <c r="P46" s="35"/>
      <c r="Q46" s="31"/>
    </row>
    <row r="47" spans="1:17" s="33" customFormat="1" ht="28" customHeight="1" x14ac:dyDescent="0.2">
      <c r="A47" s="26"/>
      <c r="B47" s="26"/>
      <c r="C47" s="26"/>
      <c r="D47" s="27"/>
      <c r="E47" s="26"/>
      <c r="F47" s="28"/>
      <c r="G47" s="29"/>
      <c r="H47" s="36"/>
      <c r="I47" s="37"/>
      <c r="J47" s="37"/>
      <c r="K47" s="37"/>
      <c r="L47" s="31"/>
      <c r="M47" s="31"/>
      <c r="N47" s="31"/>
      <c r="O47" s="38"/>
      <c r="P47" s="35"/>
      <c r="Q47" s="31"/>
    </row>
    <row r="48" spans="1:17" s="33" customFormat="1" ht="28" customHeight="1" x14ac:dyDescent="0.2">
      <c r="A48" s="26"/>
      <c r="B48" s="26"/>
      <c r="C48" s="26"/>
      <c r="D48" s="27"/>
      <c r="E48" s="26"/>
      <c r="F48" s="28"/>
      <c r="G48" s="29"/>
      <c r="H48" s="36"/>
      <c r="I48" s="37"/>
      <c r="J48" s="37"/>
      <c r="K48" s="37"/>
      <c r="L48" s="31"/>
      <c r="M48" s="31"/>
      <c r="N48" s="31"/>
      <c r="O48" s="38"/>
      <c r="P48" s="35"/>
      <c r="Q48" s="31"/>
    </row>
    <row r="49" spans="1:17" s="33" customFormat="1" ht="28" customHeight="1" x14ac:dyDescent="0.2">
      <c r="A49" s="26"/>
      <c r="B49" s="26"/>
      <c r="C49" s="26"/>
      <c r="D49" s="27"/>
      <c r="E49" s="26"/>
      <c r="F49" s="28"/>
      <c r="G49" s="29"/>
      <c r="H49" s="36"/>
      <c r="I49" s="37"/>
      <c r="J49" s="37"/>
      <c r="K49" s="37"/>
      <c r="L49" s="31"/>
      <c r="M49" s="31"/>
      <c r="N49" s="31"/>
      <c r="O49" s="38"/>
      <c r="P49" s="35"/>
      <c r="Q49" s="31"/>
    </row>
    <row r="50" spans="1:17" s="33" customFormat="1" ht="28" customHeight="1" x14ac:dyDescent="0.2">
      <c r="A50" s="26"/>
      <c r="B50" s="26"/>
      <c r="C50" s="26"/>
      <c r="D50" s="27"/>
      <c r="E50" s="26"/>
      <c r="F50" s="28"/>
      <c r="G50" s="29"/>
      <c r="H50" s="36"/>
      <c r="I50" s="37"/>
      <c r="J50" s="37"/>
      <c r="K50" s="37"/>
      <c r="L50" s="31"/>
      <c r="M50" s="31"/>
      <c r="N50" s="31"/>
      <c r="O50" s="38"/>
      <c r="P50" s="35"/>
      <c r="Q50" s="31"/>
    </row>
    <row r="51" spans="1:17" s="33" customFormat="1" ht="28" customHeight="1" x14ac:dyDescent="0.2">
      <c r="A51" s="26"/>
      <c r="B51" s="26"/>
      <c r="C51" s="26"/>
      <c r="D51" s="27"/>
      <c r="E51" s="26"/>
      <c r="F51" s="28"/>
      <c r="G51" s="29"/>
      <c r="H51" s="36"/>
      <c r="I51" s="37"/>
      <c r="J51" s="37"/>
      <c r="K51" s="37"/>
      <c r="L51" s="31"/>
      <c r="M51" s="31"/>
      <c r="N51" s="31"/>
      <c r="O51" s="38"/>
      <c r="P51" s="35"/>
      <c r="Q51" s="31"/>
    </row>
    <row r="52" spans="1:17" s="33" customFormat="1" ht="28" customHeight="1" x14ac:dyDescent="0.2">
      <c r="A52" s="26"/>
      <c r="B52" s="26"/>
      <c r="C52" s="26"/>
      <c r="D52" s="27"/>
      <c r="E52" s="26"/>
      <c r="F52" s="28"/>
      <c r="G52" s="29"/>
      <c r="H52" s="36"/>
      <c r="I52" s="37"/>
      <c r="J52" s="37"/>
      <c r="K52" s="37"/>
      <c r="L52" s="31"/>
      <c r="M52" s="31"/>
      <c r="N52" s="31"/>
      <c r="O52" s="38"/>
      <c r="P52" s="35"/>
      <c r="Q52" s="31"/>
    </row>
    <row r="53" spans="1:17" s="33" customFormat="1" ht="28" customHeight="1" x14ac:dyDescent="0.2">
      <c r="A53" s="26"/>
      <c r="B53" s="26"/>
      <c r="C53" s="26"/>
      <c r="D53" s="27"/>
      <c r="E53" s="26"/>
      <c r="F53" s="28"/>
      <c r="G53" s="29"/>
      <c r="H53" s="36"/>
      <c r="I53" s="37"/>
      <c r="J53" s="37"/>
      <c r="K53" s="37"/>
      <c r="L53" s="31"/>
      <c r="M53" s="31"/>
      <c r="N53" s="31"/>
      <c r="O53" s="38"/>
      <c r="P53" s="35"/>
      <c r="Q53" s="31"/>
    </row>
    <row r="54" spans="1:17" s="33" customFormat="1" ht="28" customHeight="1" x14ac:dyDescent="0.2">
      <c r="A54" s="26"/>
      <c r="B54" s="26"/>
      <c r="C54" s="26"/>
      <c r="D54" s="27"/>
      <c r="E54" s="26"/>
      <c r="F54" s="28"/>
      <c r="G54" s="29"/>
      <c r="H54" s="36"/>
      <c r="I54" s="37"/>
      <c r="J54" s="37"/>
      <c r="K54" s="37"/>
      <c r="L54" s="31"/>
      <c r="M54" s="31"/>
      <c r="N54" s="31"/>
      <c r="O54" s="38"/>
      <c r="P54" s="35"/>
      <c r="Q54" s="31"/>
    </row>
    <row r="55" spans="1:17" s="33" customFormat="1" ht="28" customHeight="1" x14ac:dyDescent="0.2">
      <c r="A55" s="26"/>
      <c r="B55" s="26"/>
      <c r="C55" s="26"/>
      <c r="D55" s="27"/>
      <c r="E55" s="26"/>
      <c r="F55" s="28"/>
      <c r="G55" s="29"/>
      <c r="H55" s="36"/>
      <c r="I55" s="37"/>
      <c r="J55" s="37"/>
      <c r="K55" s="37"/>
      <c r="L55" s="31"/>
      <c r="M55" s="31"/>
      <c r="N55" s="31"/>
      <c r="O55" s="38"/>
      <c r="P55" s="35"/>
      <c r="Q55" s="31"/>
    </row>
    <row r="56" spans="1:17" s="33" customFormat="1" ht="28" customHeight="1" x14ac:dyDescent="0.2">
      <c r="A56" s="26"/>
      <c r="B56" s="26"/>
      <c r="C56" s="26"/>
      <c r="D56" s="27"/>
      <c r="E56" s="26"/>
      <c r="F56" s="28"/>
      <c r="G56" s="29"/>
      <c r="H56" s="36"/>
      <c r="I56" s="37"/>
      <c r="J56" s="37"/>
      <c r="K56" s="37"/>
      <c r="L56" s="31"/>
      <c r="M56" s="31"/>
      <c r="N56" s="31"/>
      <c r="O56" s="38"/>
      <c r="P56" s="35"/>
      <c r="Q56" s="31"/>
    </row>
    <row r="57" spans="1:17" s="33" customFormat="1" ht="28" customHeight="1" x14ac:dyDescent="0.2">
      <c r="A57" s="26"/>
      <c r="B57" s="26"/>
      <c r="C57" s="26"/>
      <c r="D57" s="27"/>
      <c r="E57" s="26"/>
      <c r="F57" s="28"/>
      <c r="G57" s="29"/>
      <c r="H57" s="36"/>
      <c r="I57" s="37"/>
      <c r="J57" s="37"/>
      <c r="K57" s="37"/>
      <c r="L57" s="31"/>
      <c r="M57" s="31"/>
      <c r="N57" s="31"/>
      <c r="O57" s="38"/>
      <c r="P57" s="35"/>
      <c r="Q57" s="31"/>
    </row>
    <row r="58" spans="1:17" s="33" customFormat="1" ht="28" customHeight="1" x14ac:dyDescent="0.2">
      <c r="A58" s="26"/>
      <c r="B58" s="26"/>
      <c r="C58" s="26"/>
      <c r="D58" s="27"/>
      <c r="E58" s="26"/>
      <c r="F58" s="28"/>
      <c r="G58" s="29"/>
      <c r="H58" s="36"/>
      <c r="I58" s="37"/>
      <c r="J58" s="37"/>
      <c r="K58" s="37"/>
      <c r="L58" s="31"/>
      <c r="M58" s="31"/>
      <c r="N58" s="31"/>
      <c r="O58" s="38"/>
      <c r="P58" s="35"/>
      <c r="Q58" s="31"/>
    </row>
    <row r="59" spans="1:17" s="33" customFormat="1" ht="28" customHeight="1" x14ac:dyDescent="0.2">
      <c r="A59" s="26"/>
      <c r="B59" s="26"/>
      <c r="C59" s="26"/>
      <c r="D59" s="27"/>
      <c r="E59" s="26"/>
      <c r="F59" s="28"/>
      <c r="G59" s="29"/>
      <c r="H59" s="36"/>
      <c r="I59" s="37"/>
      <c r="J59" s="37"/>
      <c r="K59" s="37"/>
      <c r="L59" s="31"/>
      <c r="M59" s="31"/>
      <c r="N59" s="31"/>
      <c r="O59" s="38"/>
      <c r="P59" s="35"/>
      <c r="Q59" s="31"/>
    </row>
    <row r="60" spans="1:17" s="33" customFormat="1" ht="28" customHeight="1" x14ac:dyDescent="0.2">
      <c r="A60" s="26"/>
      <c r="B60" s="26"/>
      <c r="C60" s="26"/>
      <c r="D60" s="27"/>
      <c r="E60" s="26"/>
      <c r="F60" s="28"/>
      <c r="G60" s="29"/>
      <c r="H60" s="36"/>
      <c r="I60" s="37"/>
      <c r="J60" s="37"/>
      <c r="K60" s="37"/>
      <c r="L60" s="31"/>
      <c r="M60" s="31"/>
      <c r="N60" s="31"/>
      <c r="O60" s="38"/>
      <c r="P60" s="35"/>
      <c r="Q60" s="31"/>
    </row>
    <row r="61" spans="1:17" s="33" customFormat="1" ht="28" customHeight="1" x14ac:dyDescent="0.2">
      <c r="A61" s="26"/>
      <c r="B61" s="26"/>
      <c r="C61" s="26"/>
      <c r="D61" s="27"/>
      <c r="E61" s="26"/>
      <c r="F61" s="28"/>
      <c r="G61" s="29"/>
      <c r="H61" s="36"/>
      <c r="I61" s="37"/>
      <c r="J61" s="37"/>
      <c r="K61" s="37"/>
      <c r="L61" s="31"/>
      <c r="M61" s="31"/>
      <c r="N61" s="31"/>
      <c r="O61" s="38"/>
      <c r="P61" s="35"/>
      <c r="Q61" s="31"/>
    </row>
    <row r="62" spans="1:17" s="33" customFormat="1" ht="28" customHeight="1" x14ac:dyDescent="0.2">
      <c r="A62" s="26"/>
      <c r="B62" s="26"/>
      <c r="C62" s="26"/>
      <c r="D62" s="27"/>
      <c r="E62" s="26"/>
      <c r="F62" s="28"/>
      <c r="G62" s="29"/>
      <c r="H62" s="36"/>
      <c r="I62" s="37"/>
      <c r="J62" s="37"/>
      <c r="K62" s="37"/>
      <c r="L62" s="31"/>
      <c r="M62" s="31"/>
      <c r="N62" s="31"/>
      <c r="O62" s="38"/>
      <c r="P62" s="35"/>
      <c r="Q62" s="31"/>
    </row>
    <row r="63" spans="1:17" s="33" customFormat="1" ht="28" customHeight="1" x14ac:dyDescent="0.2">
      <c r="A63" s="26"/>
      <c r="B63" s="26"/>
      <c r="C63" s="26"/>
      <c r="D63" s="27"/>
      <c r="E63" s="26"/>
      <c r="F63" s="28"/>
      <c r="G63" s="29"/>
      <c r="H63" s="36"/>
      <c r="I63" s="37"/>
      <c r="J63" s="37"/>
      <c r="K63" s="37"/>
      <c r="L63" s="31"/>
      <c r="M63" s="31"/>
      <c r="N63" s="31"/>
      <c r="O63" s="38"/>
      <c r="P63" s="35"/>
      <c r="Q63" s="31"/>
    </row>
    <row r="64" spans="1:17" s="33" customFormat="1" ht="28" customHeight="1" x14ac:dyDescent="0.2">
      <c r="A64" s="26"/>
      <c r="B64" s="26"/>
      <c r="C64" s="26"/>
      <c r="D64" s="27"/>
      <c r="E64" s="26"/>
      <c r="F64" s="28"/>
      <c r="G64" s="29"/>
      <c r="H64" s="36"/>
      <c r="I64" s="37"/>
      <c r="J64" s="37"/>
      <c r="K64" s="37"/>
      <c r="L64" s="31"/>
      <c r="M64" s="31"/>
      <c r="N64" s="31"/>
      <c r="O64" s="38"/>
      <c r="P64" s="35"/>
      <c r="Q64" s="31"/>
    </row>
  </sheetData>
  <sortState xmlns:xlrd2="http://schemas.microsoft.com/office/spreadsheetml/2017/richdata2" ref="A9:Q33">
    <sortCondition ref="O9:O33"/>
  </sortState>
  <phoneticPr fontId="4" type="noConversion"/>
  <pageMargins left="0.75000000000000011" right="0.75000000000000011" top="1" bottom="1" header="0.5" footer="0.5"/>
  <pageSetup paperSize="9" scale="62" orientation="landscape" horizontalDpi="4294967292" verticalDpi="4294967292"/>
  <headerFooter>
    <oddFooter>&amp;L&amp;"Calibri,Standard"&amp;K000000&amp;F&amp;R&amp;"Calibri,Standard"&amp;K000000&amp;D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selection activeCell="G20" sqref="G20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10" max="14" width="10.83203125" hidden="1" customWidth="1" outlineLevel="1"/>
    <col min="15" max="15" width="10.83203125" collapsed="1"/>
    <col min="17" max="17" width="10.83203125" style="20"/>
  </cols>
  <sheetData>
    <row r="1" spans="1:17" x14ac:dyDescent="0.2">
      <c r="A1" s="1"/>
      <c r="B1" s="1" t="s">
        <v>0</v>
      </c>
      <c r="C1" s="1"/>
      <c r="D1" s="1" t="s">
        <v>20</v>
      </c>
      <c r="E1" s="1"/>
      <c r="F1" s="1"/>
      <c r="G1" s="21" t="s">
        <v>21</v>
      </c>
      <c r="H1" t="s">
        <v>94</v>
      </c>
      <c r="P1" s="41"/>
      <c r="Q1" s="43"/>
    </row>
    <row r="2" spans="1:17" x14ac:dyDescent="0.2">
      <c r="A2" s="1"/>
      <c r="B2" s="1" t="s">
        <v>1</v>
      </c>
      <c r="C2" s="1"/>
      <c r="D2" s="1" t="s">
        <v>2</v>
      </c>
      <c r="E2" s="1"/>
      <c r="F2" s="1"/>
      <c r="G2" s="1"/>
      <c r="P2" s="41"/>
      <c r="Q2" s="43"/>
    </row>
    <row r="3" spans="1:17" x14ac:dyDescent="0.2">
      <c r="A3" s="1"/>
      <c r="B3" s="1" t="s">
        <v>3</v>
      </c>
      <c r="C3" s="1"/>
      <c r="D3" s="2">
        <v>42995</v>
      </c>
      <c r="E3" s="1"/>
      <c r="F3" s="1"/>
      <c r="G3" s="1"/>
      <c r="P3" s="41"/>
      <c r="Q3" s="43"/>
    </row>
    <row r="4" spans="1:17" x14ac:dyDescent="0.2">
      <c r="A4" s="1"/>
      <c r="B4" s="1"/>
      <c r="C4" s="1"/>
      <c r="D4" s="1"/>
      <c r="E4" s="1"/>
      <c r="F4" s="1"/>
      <c r="G4" s="1" t="s">
        <v>41</v>
      </c>
      <c r="H4" s="14" t="s">
        <v>122</v>
      </c>
      <c r="I4" s="14" t="s">
        <v>122</v>
      </c>
      <c r="P4" s="41"/>
      <c r="Q4" s="43"/>
    </row>
    <row r="5" spans="1:17" x14ac:dyDescent="0.2">
      <c r="A5" s="1"/>
      <c r="B5" s="1" t="s">
        <v>4</v>
      </c>
      <c r="C5" s="1"/>
      <c r="D5" s="12" t="s">
        <v>20</v>
      </c>
      <c r="E5" s="1"/>
      <c r="F5" s="1"/>
      <c r="G5" s="1" t="s">
        <v>3</v>
      </c>
      <c r="H5" s="17">
        <v>42995</v>
      </c>
      <c r="I5" s="17">
        <v>42995</v>
      </c>
      <c r="J5" s="17"/>
      <c r="K5" s="17"/>
      <c r="L5" s="17"/>
      <c r="P5" s="41"/>
      <c r="Q5" s="43"/>
    </row>
    <row r="6" spans="1:17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3">
        <v>0.45833333333333331</v>
      </c>
      <c r="I6" s="23">
        <v>0.52083333333333337</v>
      </c>
      <c r="J6" s="18"/>
      <c r="K6" s="18"/>
      <c r="P6" s="41"/>
      <c r="Q6" s="43"/>
    </row>
    <row r="7" spans="1:17" x14ac:dyDescent="0.2">
      <c r="A7" s="1"/>
      <c r="B7" s="1"/>
      <c r="C7" s="1"/>
      <c r="D7" s="3"/>
      <c r="E7" s="1"/>
      <c r="F7" s="3"/>
      <c r="G7" s="1"/>
      <c r="H7" s="1"/>
    </row>
    <row r="8" spans="1:17" ht="51" x14ac:dyDescent="0.2">
      <c r="A8" s="4" t="s">
        <v>7</v>
      </c>
      <c r="B8" s="4" t="s">
        <v>38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16" t="s">
        <v>29</v>
      </c>
      <c r="P8" s="16" t="s">
        <v>30</v>
      </c>
      <c r="Q8" s="19" t="s">
        <v>36</v>
      </c>
    </row>
    <row r="9" spans="1:17" s="33" customFormat="1" ht="28" customHeight="1" x14ac:dyDescent="0.2">
      <c r="A9" s="26">
        <v>1</v>
      </c>
      <c r="B9" s="26">
        <v>1</v>
      </c>
      <c r="C9" s="26"/>
      <c r="D9" s="27" t="s">
        <v>18</v>
      </c>
      <c r="E9" s="26">
        <v>105</v>
      </c>
      <c r="F9" s="28" t="s">
        <v>88</v>
      </c>
      <c r="G9" s="29" t="s">
        <v>31</v>
      </c>
      <c r="H9" s="37">
        <v>1</v>
      </c>
      <c r="I9" s="37">
        <v>1</v>
      </c>
      <c r="J9" s="37"/>
      <c r="K9" s="37"/>
      <c r="L9" s="37"/>
      <c r="M9" s="37"/>
      <c r="N9" s="37"/>
      <c r="O9" s="38">
        <f t="shared" ref="O9:O19" si="0">SUM(H9:N9)</f>
        <v>2</v>
      </c>
      <c r="P9" s="35">
        <v>1</v>
      </c>
      <c r="Q9" s="31"/>
    </row>
    <row r="10" spans="1:17" s="33" customFormat="1" ht="28" customHeight="1" x14ac:dyDescent="0.2">
      <c r="A10" s="26">
        <v>1</v>
      </c>
      <c r="B10" s="26">
        <v>1</v>
      </c>
      <c r="C10" s="26"/>
      <c r="D10" s="27" t="s">
        <v>15</v>
      </c>
      <c r="E10" s="26">
        <v>98</v>
      </c>
      <c r="F10" s="28" t="s">
        <v>115</v>
      </c>
      <c r="G10" s="29" t="s">
        <v>31</v>
      </c>
      <c r="H10" s="37">
        <v>3</v>
      </c>
      <c r="I10" s="37">
        <v>2</v>
      </c>
      <c r="J10" s="37"/>
      <c r="K10" s="37"/>
      <c r="L10" s="37"/>
      <c r="M10" s="37"/>
      <c r="N10" s="37"/>
      <c r="O10" s="38">
        <f t="shared" si="0"/>
        <v>5</v>
      </c>
      <c r="P10" s="35">
        <v>2</v>
      </c>
      <c r="Q10" s="31"/>
    </row>
    <row r="11" spans="1:17" s="33" customFormat="1" ht="28" customHeight="1" x14ac:dyDescent="0.2">
      <c r="A11" s="26">
        <v>1</v>
      </c>
      <c r="B11" s="26">
        <v>1</v>
      </c>
      <c r="C11" s="26"/>
      <c r="D11" s="27" t="s">
        <v>17</v>
      </c>
      <c r="E11" s="26">
        <v>104</v>
      </c>
      <c r="F11" s="28" t="s">
        <v>114</v>
      </c>
      <c r="G11" s="29" t="s">
        <v>31</v>
      </c>
      <c r="H11" s="37">
        <v>2</v>
      </c>
      <c r="I11" s="37">
        <v>3</v>
      </c>
      <c r="J11" s="37"/>
      <c r="K11" s="37"/>
      <c r="L11" s="37"/>
      <c r="M11" s="37"/>
      <c r="N11" s="37"/>
      <c r="O11" s="38">
        <f t="shared" si="0"/>
        <v>5</v>
      </c>
      <c r="P11" s="35">
        <v>3</v>
      </c>
      <c r="Q11" s="31"/>
    </row>
    <row r="12" spans="1:17" s="33" customFormat="1" ht="28" customHeight="1" x14ac:dyDescent="0.2">
      <c r="A12" s="26">
        <v>1</v>
      </c>
      <c r="B12" s="26">
        <v>1</v>
      </c>
      <c r="C12" s="26"/>
      <c r="D12" s="27" t="s">
        <v>113</v>
      </c>
      <c r="E12" s="26">
        <v>105</v>
      </c>
      <c r="F12" s="28" t="s">
        <v>112</v>
      </c>
      <c r="G12" s="29" t="s">
        <v>98</v>
      </c>
      <c r="H12" s="37">
        <v>4</v>
      </c>
      <c r="I12" s="37">
        <v>4</v>
      </c>
      <c r="J12" s="37"/>
      <c r="K12" s="37"/>
      <c r="L12" s="37"/>
      <c r="M12" s="37"/>
      <c r="N12" s="37"/>
      <c r="O12" s="38">
        <f t="shared" si="0"/>
        <v>8</v>
      </c>
      <c r="P12" s="35">
        <v>4</v>
      </c>
      <c r="Q12" s="31"/>
    </row>
    <row r="13" spans="1:17" s="33" customFormat="1" ht="28" customHeight="1" x14ac:dyDescent="0.2">
      <c r="A13" s="26">
        <v>1</v>
      </c>
      <c r="B13" s="26">
        <v>1</v>
      </c>
      <c r="C13" s="26">
        <v>3898</v>
      </c>
      <c r="D13" s="27" t="s">
        <v>107</v>
      </c>
      <c r="E13" s="26">
        <v>107</v>
      </c>
      <c r="F13" s="28" t="s">
        <v>108</v>
      </c>
      <c r="G13" s="29" t="s">
        <v>31</v>
      </c>
      <c r="H13" s="37">
        <v>5</v>
      </c>
      <c r="I13" s="37">
        <v>5</v>
      </c>
      <c r="J13" s="37"/>
      <c r="K13" s="37"/>
      <c r="L13" s="37"/>
      <c r="M13" s="37"/>
      <c r="N13" s="37"/>
      <c r="O13" s="38">
        <f t="shared" si="0"/>
        <v>10</v>
      </c>
      <c r="P13" s="35">
        <v>5</v>
      </c>
      <c r="Q13" s="31"/>
    </row>
    <row r="14" spans="1:17" s="33" customFormat="1" ht="28" customHeight="1" x14ac:dyDescent="0.2">
      <c r="A14" s="26">
        <v>1</v>
      </c>
      <c r="B14" s="26">
        <v>1</v>
      </c>
      <c r="C14" s="26">
        <v>1498</v>
      </c>
      <c r="D14" s="27" t="s">
        <v>39</v>
      </c>
      <c r="E14" s="26">
        <v>106</v>
      </c>
      <c r="F14" s="28" t="s">
        <v>111</v>
      </c>
      <c r="G14" s="29" t="s">
        <v>31</v>
      </c>
      <c r="H14" s="37">
        <v>7</v>
      </c>
      <c r="I14" s="37">
        <v>6</v>
      </c>
      <c r="J14" s="37"/>
      <c r="K14" s="37"/>
      <c r="L14" s="37"/>
      <c r="M14" s="37"/>
      <c r="N14" s="37"/>
      <c r="O14" s="38">
        <f t="shared" si="0"/>
        <v>13</v>
      </c>
      <c r="P14" s="35">
        <v>6</v>
      </c>
      <c r="Q14" s="31"/>
    </row>
    <row r="15" spans="1:17" s="33" customFormat="1" ht="28" customHeight="1" x14ac:dyDescent="0.2">
      <c r="A15" s="26">
        <v>1</v>
      </c>
      <c r="B15" s="26">
        <v>1</v>
      </c>
      <c r="C15" s="26"/>
      <c r="D15" s="27" t="s">
        <v>32</v>
      </c>
      <c r="E15" s="26">
        <v>110</v>
      </c>
      <c r="F15" s="28" t="s">
        <v>33</v>
      </c>
      <c r="G15" s="29" t="s">
        <v>31</v>
      </c>
      <c r="H15" s="37">
        <v>6</v>
      </c>
      <c r="I15" s="37">
        <v>7</v>
      </c>
      <c r="J15" s="37"/>
      <c r="K15" s="37"/>
      <c r="L15" s="37"/>
      <c r="M15" s="37"/>
      <c r="N15" s="37"/>
      <c r="O15" s="38">
        <f t="shared" si="0"/>
        <v>13</v>
      </c>
      <c r="P15" s="35">
        <v>7</v>
      </c>
      <c r="Q15" s="31"/>
    </row>
    <row r="16" spans="1:17" s="33" customFormat="1" ht="28" customHeight="1" x14ac:dyDescent="0.2">
      <c r="A16" s="26">
        <v>1</v>
      </c>
      <c r="B16" s="26">
        <v>1</v>
      </c>
      <c r="C16" s="26"/>
      <c r="D16" s="27" t="s">
        <v>106</v>
      </c>
      <c r="E16" s="26">
        <v>102</v>
      </c>
      <c r="F16" s="28" t="s">
        <v>120</v>
      </c>
      <c r="G16" s="29" t="s">
        <v>101</v>
      </c>
      <c r="H16" s="37">
        <v>8</v>
      </c>
      <c r="I16" s="37">
        <v>9</v>
      </c>
      <c r="J16" s="37"/>
      <c r="K16" s="37"/>
      <c r="L16" s="37"/>
      <c r="M16" s="37"/>
      <c r="N16" s="37"/>
      <c r="O16" s="38">
        <f t="shared" si="0"/>
        <v>17</v>
      </c>
      <c r="P16" s="35">
        <v>8</v>
      </c>
      <c r="Q16" s="31"/>
    </row>
    <row r="17" spans="1:17" s="33" customFormat="1" ht="28" customHeight="1" x14ac:dyDescent="0.2">
      <c r="A17" s="26">
        <v>1</v>
      </c>
      <c r="B17" s="26">
        <v>1</v>
      </c>
      <c r="C17" s="26"/>
      <c r="D17" s="27" t="s">
        <v>109</v>
      </c>
      <c r="E17" s="26">
        <v>114</v>
      </c>
      <c r="F17" s="28" t="s">
        <v>110</v>
      </c>
      <c r="G17" s="29" t="s">
        <v>31</v>
      </c>
      <c r="H17" s="37">
        <v>11</v>
      </c>
      <c r="I17" s="37">
        <v>8</v>
      </c>
      <c r="J17" s="37"/>
      <c r="K17" s="37"/>
      <c r="L17" s="37"/>
      <c r="M17" s="37"/>
      <c r="N17" s="37"/>
      <c r="O17" s="38">
        <f t="shared" si="0"/>
        <v>19</v>
      </c>
      <c r="P17" s="35">
        <v>9</v>
      </c>
      <c r="Q17" s="31"/>
    </row>
    <row r="18" spans="1:17" s="33" customFormat="1" ht="28" customHeight="1" x14ac:dyDescent="0.2">
      <c r="A18" s="26">
        <v>1</v>
      </c>
      <c r="B18" s="26">
        <v>1</v>
      </c>
      <c r="C18" s="26">
        <v>216</v>
      </c>
      <c r="D18" s="27" t="s">
        <v>116</v>
      </c>
      <c r="E18" s="26">
        <v>115</v>
      </c>
      <c r="F18" s="28" t="s">
        <v>119</v>
      </c>
      <c r="G18" s="29" t="s">
        <v>31</v>
      </c>
      <c r="H18" s="37">
        <v>9</v>
      </c>
      <c r="I18" s="37">
        <v>11</v>
      </c>
      <c r="J18" s="37"/>
      <c r="K18" s="37"/>
      <c r="L18" s="37"/>
      <c r="M18" s="37"/>
      <c r="N18" s="37"/>
      <c r="O18" s="38">
        <f t="shared" si="0"/>
        <v>20</v>
      </c>
      <c r="P18" s="35">
        <v>10</v>
      </c>
      <c r="Q18" s="31"/>
    </row>
    <row r="19" spans="1:17" s="33" customFormat="1" ht="28" customHeight="1" x14ac:dyDescent="0.2">
      <c r="A19" s="26">
        <v>1</v>
      </c>
      <c r="B19" s="26">
        <v>1</v>
      </c>
      <c r="C19" s="26">
        <v>666</v>
      </c>
      <c r="D19" s="27" t="s">
        <v>39</v>
      </c>
      <c r="E19" s="26">
        <v>106</v>
      </c>
      <c r="F19" s="28" t="s">
        <v>92</v>
      </c>
      <c r="G19" s="29" t="s">
        <v>31</v>
      </c>
      <c r="H19" s="37">
        <v>10</v>
      </c>
      <c r="I19" s="37">
        <v>10</v>
      </c>
      <c r="J19" s="37"/>
      <c r="K19" s="37"/>
      <c r="L19" s="37"/>
      <c r="M19" s="37"/>
      <c r="N19" s="37"/>
      <c r="O19" s="38">
        <f t="shared" si="0"/>
        <v>20</v>
      </c>
      <c r="P19" s="35">
        <v>11</v>
      </c>
      <c r="Q19" s="31"/>
    </row>
    <row r="20" spans="1:17" s="33" customFormat="1" ht="28" customHeight="1" x14ac:dyDescent="0.2">
      <c r="A20" s="26"/>
      <c r="B20" s="26"/>
      <c r="C20" s="26"/>
      <c r="D20" s="27"/>
      <c r="E20" s="26"/>
      <c r="F20" s="28"/>
      <c r="G20" s="29"/>
      <c r="H20" s="36"/>
      <c r="I20" s="37"/>
      <c r="J20" s="37"/>
      <c r="K20" s="37"/>
      <c r="L20" s="31"/>
      <c r="M20" s="31"/>
      <c r="N20" s="31"/>
      <c r="O20" s="38"/>
      <c r="P20" s="35"/>
      <c r="Q20" s="31"/>
    </row>
    <row r="21" spans="1:17" s="33" customFormat="1" ht="28" customHeight="1" x14ac:dyDescent="0.2">
      <c r="A21" s="26"/>
      <c r="B21" s="26"/>
      <c r="C21" s="26"/>
      <c r="D21" s="27"/>
      <c r="E21" s="26"/>
      <c r="F21" s="28"/>
      <c r="G21" s="29"/>
      <c r="H21" s="36"/>
      <c r="I21" s="37"/>
      <c r="J21" s="37"/>
      <c r="K21" s="37"/>
      <c r="L21" s="31"/>
      <c r="M21" s="31"/>
      <c r="N21" s="31"/>
      <c r="O21" s="38"/>
      <c r="P21" s="35"/>
      <c r="Q21" s="31"/>
    </row>
    <row r="22" spans="1:17" s="33" customFormat="1" ht="28" customHeight="1" x14ac:dyDescent="0.2">
      <c r="A22" s="26"/>
      <c r="B22" s="26"/>
      <c r="C22" s="26"/>
      <c r="D22" s="27"/>
      <c r="E22" s="26"/>
      <c r="F22" s="28"/>
      <c r="G22" s="29"/>
      <c r="H22" s="36"/>
      <c r="I22" s="37"/>
      <c r="J22" s="37"/>
      <c r="K22" s="37"/>
      <c r="L22" s="31"/>
      <c r="M22" s="31"/>
      <c r="N22" s="31"/>
      <c r="O22" s="38"/>
      <c r="P22" s="35"/>
      <c r="Q22" s="31"/>
    </row>
    <row r="23" spans="1:17" s="33" customFormat="1" ht="28" customHeight="1" x14ac:dyDescent="0.2">
      <c r="A23" s="26"/>
      <c r="B23" s="26"/>
      <c r="C23" s="26"/>
      <c r="D23" s="27"/>
      <c r="E23" s="26"/>
      <c r="F23" s="28"/>
      <c r="G23" s="29"/>
      <c r="H23" s="36"/>
      <c r="I23" s="37"/>
      <c r="J23" s="37"/>
      <c r="K23" s="37"/>
      <c r="L23" s="31"/>
      <c r="M23" s="31"/>
      <c r="N23" s="31"/>
      <c r="O23" s="38"/>
      <c r="P23" s="35"/>
      <c r="Q23" s="31"/>
    </row>
    <row r="24" spans="1:17" s="33" customFormat="1" ht="28" customHeight="1" x14ac:dyDescent="0.2">
      <c r="A24" s="26"/>
      <c r="B24" s="26"/>
      <c r="C24" s="26"/>
      <c r="D24" s="27"/>
      <c r="E24" s="26"/>
      <c r="F24" s="28"/>
      <c r="G24" s="29"/>
      <c r="H24" s="36"/>
      <c r="I24" s="37"/>
      <c r="J24" s="37"/>
      <c r="K24" s="37"/>
      <c r="L24" s="31"/>
      <c r="M24" s="31"/>
      <c r="N24" s="31"/>
      <c r="O24" s="38"/>
      <c r="P24" s="35"/>
      <c r="Q24" s="31"/>
    </row>
    <row r="25" spans="1:17" s="33" customFormat="1" ht="28" customHeight="1" x14ac:dyDescent="0.2">
      <c r="A25" s="26"/>
      <c r="B25" s="26"/>
      <c r="C25" s="26"/>
      <c r="D25" s="27"/>
      <c r="E25" s="26"/>
      <c r="F25" s="28"/>
      <c r="G25" s="29"/>
      <c r="H25" s="36"/>
      <c r="I25" s="37"/>
      <c r="J25" s="37"/>
      <c r="K25" s="37"/>
      <c r="L25" s="31"/>
      <c r="M25" s="31"/>
      <c r="N25" s="31"/>
      <c r="O25" s="38"/>
      <c r="P25" s="35"/>
      <c r="Q25" s="31"/>
    </row>
    <row r="26" spans="1:17" s="33" customFormat="1" ht="28" customHeight="1" x14ac:dyDescent="0.2">
      <c r="A26" s="26"/>
      <c r="B26" s="26"/>
      <c r="C26" s="26"/>
      <c r="D26" s="27"/>
      <c r="E26" s="26"/>
      <c r="F26" s="28"/>
      <c r="G26" s="29"/>
      <c r="H26" s="36"/>
      <c r="I26" s="37"/>
      <c r="J26" s="37"/>
      <c r="K26" s="37"/>
      <c r="L26" s="31"/>
      <c r="M26" s="31"/>
      <c r="N26" s="31"/>
      <c r="O26" s="38"/>
      <c r="P26" s="35"/>
      <c r="Q26" s="31"/>
    </row>
    <row r="27" spans="1:17" s="33" customFormat="1" ht="28" customHeight="1" x14ac:dyDescent="0.2">
      <c r="A27" s="26"/>
      <c r="B27" s="26"/>
      <c r="C27" s="26"/>
      <c r="D27" s="27"/>
      <c r="E27" s="26"/>
      <c r="F27" s="28"/>
      <c r="G27" s="29"/>
      <c r="H27" s="36"/>
      <c r="I27" s="37"/>
      <c r="J27" s="37"/>
      <c r="K27" s="37"/>
      <c r="L27" s="31"/>
      <c r="M27" s="31"/>
      <c r="N27" s="31"/>
      <c r="O27" s="38"/>
      <c r="P27" s="35"/>
      <c r="Q27" s="31"/>
    </row>
    <row r="28" spans="1:17" s="33" customFormat="1" ht="28" customHeight="1" x14ac:dyDescent="0.2">
      <c r="A28" s="26"/>
      <c r="B28" s="26"/>
      <c r="C28" s="26"/>
      <c r="D28" s="27"/>
      <c r="E28" s="26"/>
      <c r="F28" s="28"/>
      <c r="G28" s="29"/>
      <c r="H28" s="36"/>
      <c r="I28" s="37"/>
      <c r="J28" s="37"/>
      <c r="K28" s="37"/>
      <c r="L28" s="31"/>
      <c r="M28" s="31"/>
      <c r="N28" s="31"/>
      <c r="O28" s="38"/>
      <c r="P28" s="35"/>
      <c r="Q28" s="31"/>
    </row>
    <row r="29" spans="1:17" s="33" customFormat="1" ht="28" customHeight="1" x14ac:dyDescent="0.2">
      <c r="A29" s="26"/>
      <c r="B29" s="26"/>
      <c r="C29" s="26"/>
      <c r="D29" s="27"/>
      <c r="E29" s="26"/>
      <c r="F29" s="28"/>
      <c r="G29" s="29"/>
      <c r="H29" s="36"/>
      <c r="I29" s="37"/>
      <c r="J29" s="37"/>
      <c r="K29" s="37"/>
      <c r="L29" s="31"/>
      <c r="M29" s="31"/>
      <c r="N29" s="31"/>
      <c r="O29" s="38"/>
      <c r="P29" s="35"/>
      <c r="Q29" s="31"/>
    </row>
    <row r="30" spans="1:17" s="33" customFormat="1" ht="28" customHeight="1" x14ac:dyDescent="0.2">
      <c r="A30" s="26"/>
      <c r="B30" s="26"/>
      <c r="C30" s="26"/>
      <c r="D30" s="27"/>
      <c r="E30" s="26"/>
      <c r="F30" s="28"/>
      <c r="G30" s="29"/>
      <c r="H30" s="36"/>
      <c r="I30" s="37"/>
      <c r="J30" s="37"/>
      <c r="K30" s="37"/>
      <c r="L30" s="31"/>
      <c r="M30" s="31"/>
      <c r="N30" s="31"/>
      <c r="O30" s="38"/>
      <c r="P30" s="35"/>
      <c r="Q30" s="31"/>
    </row>
    <row r="31" spans="1:17" s="33" customFormat="1" ht="28" customHeight="1" x14ac:dyDescent="0.2">
      <c r="A31" s="26"/>
      <c r="B31" s="26"/>
      <c r="C31" s="26"/>
      <c r="D31" s="27"/>
      <c r="E31" s="26"/>
      <c r="F31" s="28"/>
      <c r="G31" s="29"/>
      <c r="H31" s="36"/>
      <c r="I31" s="37"/>
      <c r="J31" s="37"/>
      <c r="K31" s="37"/>
      <c r="L31" s="31"/>
      <c r="M31" s="31"/>
      <c r="N31" s="31"/>
      <c r="O31" s="38"/>
      <c r="P31" s="35"/>
      <c r="Q31" s="31"/>
    </row>
    <row r="32" spans="1:17" s="33" customFormat="1" ht="28" customHeight="1" x14ac:dyDescent="0.2">
      <c r="A32" s="26"/>
      <c r="B32" s="26"/>
      <c r="C32" s="26"/>
      <c r="D32" s="27"/>
      <c r="E32" s="26"/>
      <c r="F32" s="28"/>
      <c r="G32" s="29"/>
      <c r="H32" s="36"/>
      <c r="I32" s="37"/>
      <c r="J32" s="37"/>
      <c r="K32" s="37"/>
      <c r="L32" s="31"/>
      <c r="M32" s="31"/>
      <c r="N32" s="31"/>
      <c r="O32" s="38"/>
      <c r="P32" s="35"/>
      <c r="Q32" s="31"/>
    </row>
    <row r="33" spans="1:17" s="33" customFormat="1" ht="28" customHeight="1" x14ac:dyDescent="0.2">
      <c r="A33" s="26"/>
      <c r="B33" s="26"/>
      <c r="C33" s="26"/>
      <c r="D33" s="27"/>
      <c r="E33" s="26"/>
      <c r="F33" s="28"/>
      <c r="G33" s="29"/>
      <c r="H33" s="36"/>
      <c r="I33" s="37"/>
      <c r="J33" s="37"/>
      <c r="K33" s="37"/>
      <c r="L33" s="31"/>
      <c r="M33" s="31"/>
      <c r="N33" s="31"/>
      <c r="O33" s="38"/>
      <c r="P33" s="35"/>
      <c r="Q33" s="31"/>
    </row>
    <row r="34" spans="1:17" s="33" customFormat="1" ht="28" customHeight="1" x14ac:dyDescent="0.2">
      <c r="A34" s="26"/>
      <c r="B34" s="26"/>
      <c r="C34" s="26"/>
      <c r="D34" s="27"/>
      <c r="E34" s="26"/>
      <c r="F34" s="28"/>
      <c r="G34" s="29"/>
      <c r="H34" s="36"/>
      <c r="I34" s="37"/>
      <c r="J34" s="37"/>
      <c r="K34" s="37"/>
      <c r="L34" s="31"/>
      <c r="M34" s="31"/>
      <c r="N34" s="31"/>
      <c r="O34" s="38"/>
      <c r="P34" s="35"/>
      <c r="Q34" s="31"/>
    </row>
    <row r="35" spans="1:17" s="33" customFormat="1" ht="28" customHeight="1" x14ac:dyDescent="0.2">
      <c r="A35" s="26"/>
      <c r="B35" s="26"/>
      <c r="C35" s="26"/>
      <c r="D35" s="27"/>
      <c r="E35" s="26"/>
      <c r="F35" s="28"/>
      <c r="G35" s="29"/>
      <c r="H35" s="36"/>
      <c r="I35" s="37"/>
      <c r="J35" s="37"/>
      <c r="K35" s="37"/>
      <c r="L35" s="31"/>
      <c r="M35" s="31"/>
      <c r="N35" s="31"/>
      <c r="O35" s="38"/>
      <c r="P35" s="35"/>
      <c r="Q35" s="31"/>
    </row>
    <row r="36" spans="1:17" s="33" customFormat="1" ht="28" customHeight="1" x14ac:dyDescent="0.2">
      <c r="A36" s="26"/>
      <c r="B36" s="26"/>
      <c r="C36" s="26"/>
      <c r="D36" s="27"/>
      <c r="E36" s="26"/>
      <c r="F36" s="28"/>
      <c r="G36" s="29"/>
      <c r="H36" s="36"/>
      <c r="I36" s="37"/>
      <c r="J36" s="37"/>
      <c r="K36" s="37"/>
      <c r="L36" s="31"/>
      <c r="M36" s="31"/>
      <c r="N36" s="31"/>
      <c r="O36" s="38"/>
      <c r="P36" s="35"/>
      <c r="Q36" s="31"/>
    </row>
    <row r="37" spans="1:17" s="33" customFormat="1" ht="28" customHeight="1" x14ac:dyDescent="0.2">
      <c r="A37" s="26"/>
      <c r="B37" s="26"/>
      <c r="C37" s="26"/>
      <c r="D37" s="27"/>
      <c r="E37" s="26"/>
      <c r="F37" s="28"/>
      <c r="G37" s="29"/>
      <c r="H37" s="36"/>
      <c r="I37" s="37"/>
      <c r="J37" s="37"/>
      <c r="K37" s="37"/>
      <c r="L37" s="31"/>
      <c r="M37" s="31"/>
      <c r="N37" s="31"/>
      <c r="O37" s="38"/>
      <c r="P37" s="35"/>
      <c r="Q37" s="31"/>
    </row>
    <row r="38" spans="1:17" s="33" customFormat="1" ht="28" customHeight="1" x14ac:dyDescent="0.2">
      <c r="A38" s="26"/>
      <c r="B38" s="26"/>
      <c r="C38" s="26"/>
      <c r="D38" s="27"/>
      <c r="E38" s="26"/>
      <c r="F38" s="28"/>
      <c r="G38" s="29"/>
      <c r="H38" s="36"/>
      <c r="I38" s="37"/>
      <c r="J38" s="37"/>
      <c r="K38" s="37"/>
      <c r="L38" s="31"/>
      <c r="M38" s="31"/>
      <c r="N38" s="31"/>
      <c r="O38" s="38"/>
      <c r="P38" s="35"/>
      <c r="Q38" s="31"/>
    </row>
    <row r="39" spans="1:17" s="33" customFormat="1" ht="28" customHeight="1" x14ac:dyDescent="0.2">
      <c r="A39" s="26"/>
      <c r="B39" s="26"/>
      <c r="C39" s="26"/>
      <c r="D39" s="27"/>
      <c r="E39" s="26"/>
      <c r="F39" s="28"/>
      <c r="G39" s="29"/>
      <c r="H39" s="36"/>
      <c r="I39" s="37"/>
      <c r="J39" s="37"/>
      <c r="K39" s="37"/>
      <c r="L39" s="31"/>
      <c r="M39" s="31"/>
      <c r="N39" s="31"/>
      <c r="O39" s="38"/>
      <c r="P39" s="35"/>
      <c r="Q39" s="31"/>
    </row>
    <row r="40" spans="1:17" s="33" customFormat="1" ht="28" customHeight="1" x14ac:dyDescent="0.2">
      <c r="A40" s="26"/>
      <c r="B40" s="26"/>
      <c r="C40" s="26"/>
      <c r="D40" s="27"/>
      <c r="E40" s="26"/>
      <c r="F40" s="28"/>
      <c r="G40" s="29"/>
      <c r="H40" s="36"/>
      <c r="I40" s="37"/>
      <c r="J40" s="37"/>
      <c r="K40" s="37"/>
      <c r="L40" s="31"/>
      <c r="M40" s="31"/>
      <c r="N40" s="31"/>
      <c r="O40" s="38"/>
      <c r="P40" s="35"/>
      <c r="Q40" s="31"/>
    </row>
  </sheetData>
  <sortState xmlns:xlrd2="http://schemas.microsoft.com/office/spreadsheetml/2017/richdata2" ref="A9:Q19">
    <sortCondition ref="P9:P19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6"/>
  <sheetViews>
    <sheetView workbookViewId="0">
      <selection activeCell="G20" sqref="G20"/>
    </sheetView>
  </sheetViews>
  <sheetFormatPr baseColWidth="10" defaultRowHeight="16" outlineLevelCol="1" x14ac:dyDescent="0.2"/>
  <cols>
    <col min="1" max="1" width="6.33203125" customWidth="1"/>
    <col min="2" max="2" width="14" customWidth="1"/>
    <col min="4" max="4" width="21.6640625" customWidth="1"/>
    <col min="5" max="5" width="9" customWidth="1"/>
    <col min="6" max="6" width="26.33203125" customWidth="1"/>
    <col min="9" max="9" width="10.83203125" customWidth="1"/>
    <col min="10" max="14" width="10.83203125" customWidth="1" outlineLevel="1"/>
    <col min="17" max="17" width="10.83203125" style="20"/>
  </cols>
  <sheetData>
    <row r="1" spans="1:17" x14ac:dyDescent="0.2">
      <c r="A1" s="1"/>
      <c r="B1" s="1" t="s">
        <v>0</v>
      </c>
      <c r="C1" s="1"/>
      <c r="D1" s="1" t="s">
        <v>20</v>
      </c>
      <c r="E1" s="1"/>
      <c r="F1" s="1"/>
      <c r="G1" s="21" t="s">
        <v>21</v>
      </c>
      <c r="H1" s="1" t="s">
        <v>94</v>
      </c>
    </row>
    <row r="2" spans="1:17" x14ac:dyDescent="0.2">
      <c r="A2" s="1"/>
      <c r="B2" s="1" t="s">
        <v>1</v>
      </c>
      <c r="C2" s="1"/>
      <c r="D2" s="1" t="s">
        <v>2</v>
      </c>
      <c r="E2" s="1"/>
      <c r="F2" s="1"/>
      <c r="G2" s="1"/>
      <c r="H2" s="1"/>
    </row>
    <row r="3" spans="1:17" x14ac:dyDescent="0.2">
      <c r="A3" s="1"/>
      <c r="B3" s="1" t="s">
        <v>3</v>
      </c>
      <c r="C3" s="1"/>
      <c r="D3" s="2">
        <v>42875</v>
      </c>
      <c r="E3" s="1"/>
      <c r="F3" s="1"/>
      <c r="G3" s="1"/>
      <c r="H3" s="1"/>
    </row>
    <row r="4" spans="1:17" x14ac:dyDescent="0.2">
      <c r="A4" s="1"/>
      <c r="B4" s="1"/>
      <c r="C4" s="1"/>
      <c r="D4" s="1"/>
      <c r="E4" s="1"/>
      <c r="F4" s="1"/>
      <c r="G4" s="1" t="s">
        <v>41</v>
      </c>
      <c r="H4" s="14" t="s">
        <v>86</v>
      </c>
      <c r="I4" s="14" t="s">
        <v>85</v>
      </c>
    </row>
    <row r="5" spans="1:17" x14ac:dyDescent="0.2">
      <c r="A5" s="1"/>
      <c r="B5" s="1" t="s">
        <v>5</v>
      </c>
      <c r="C5" s="1"/>
      <c r="D5" s="12" t="s">
        <v>47</v>
      </c>
      <c r="E5" s="1"/>
      <c r="F5" s="1"/>
      <c r="G5" s="1" t="s">
        <v>3</v>
      </c>
      <c r="H5" s="17">
        <v>42875</v>
      </c>
      <c r="I5" s="17">
        <v>42875</v>
      </c>
      <c r="J5" s="17">
        <v>42994</v>
      </c>
      <c r="K5" s="17"/>
      <c r="L5" s="17"/>
    </row>
    <row r="6" spans="1:17" x14ac:dyDescent="0.2">
      <c r="A6" s="1"/>
      <c r="B6" s="1" t="s">
        <v>6</v>
      </c>
      <c r="C6" s="1"/>
      <c r="D6" s="3"/>
      <c r="E6" s="1"/>
      <c r="F6" s="3"/>
      <c r="G6" s="1" t="s">
        <v>14</v>
      </c>
      <c r="H6" s="22">
        <v>0.60069444444444442</v>
      </c>
      <c r="I6" s="23">
        <v>0.66319444444444442</v>
      </c>
      <c r="J6" s="18"/>
      <c r="K6" s="18"/>
    </row>
    <row r="7" spans="1:17" x14ac:dyDescent="0.2">
      <c r="A7" s="1"/>
      <c r="B7" s="1"/>
      <c r="C7" s="1"/>
      <c r="D7" s="3"/>
      <c r="E7" s="1"/>
      <c r="F7" s="3"/>
      <c r="G7" s="1"/>
      <c r="H7" s="1"/>
    </row>
    <row r="8" spans="1:17" ht="51" x14ac:dyDescent="0.2">
      <c r="A8" s="4" t="s">
        <v>7</v>
      </c>
      <c r="B8" s="4" t="s">
        <v>8</v>
      </c>
      <c r="C8" s="5" t="s">
        <v>9</v>
      </c>
      <c r="D8" s="6" t="s">
        <v>10</v>
      </c>
      <c r="E8" s="5" t="s">
        <v>11</v>
      </c>
      <c r="F8" s="6" t="s">
        <v>12</v>
      </c>
      <c r="G8" s="5" t="s">
        <v>13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19" t="s">
        <v>29</v>
      </c>
      <c r="P8" s="16" t="s">
        <v>30</v>
      </c>
      <c r="Q8" s="19" t="s">
        <v>36</v>
      </c>
    </row>
    <row r="9" spans="1:17" s="33" customFormat="1" ht="34" customHeight="1" x14ac:dyDescent="0.2">
      <c r="A9" s="26">
        <v>1</v>
      </c>
      <c r="B9" s="26">
        <v>2</v>
      </c>
      <c r="C9" s="26"/>
      <c r="D9" s="27" t="s">
        <v>34</v>
      </c>
      <c r="E9" s="26">
        <v>113</v>
      </c>
      <c r="F9" s="28" t="s">
        <v>78</v>
      </c>
      <c r="G9" s="29" t="s">
        <v>31</v>
      </c>
      <c r="H9" s="30">
        <v>2</v>
      </c>
      <c r="I9" s="31">
        <v>1</v>
      </c>
      <c r="J9" s="39"/>
      <c r="K9" s="31"/>
      <c r="L9" s="31"/>
      <c r="M9" s="31"/>
      <c r="N9" s="31"/>
      <c r="O9" s="34">
        <f>SUM(H9:N9)</f>
        <v>3</v>
      </c>
      <c r="P9" s="35"/>
      <c r="Q9" s="31"/>
    </row>
    <row r="10" spans="1:17" s="33" customFormat="1" ht="34" customHeight="1" x14ac:dyDescent="0.2">
      <c r="A10" s="26">
        <v>2</v>
      </c>
      <c r="B10" s="26"/>
      <c r="C10" s="26">
        <v>211144</v>
      </c>
      <c r="D10" s="27" t="s">
        <v>83</v>
      </c>
      <c r="E10" s="26">
        <v>114</v>
      </c>
      <c r="F10" s="28" t="s">
        <v>84</v>
      </c>
      <c r="G10" s="29" t="s">
        <v>31</v>
      </c>
      <c r="H10" s="30">
        <v>5</v>
      </c>
      <c r="I10" s="31">
        <v>4</v>
      </c>
      <c r="J10" s="39"/>
      <c r="K10" s="31"/>
      <c r="L10" s="31"/>
      <c r="M10" s="31"/>
      <c r="N10" s="31"/>
      <c r="O10" s="34">
        <f t="shared" ref="O10:O16" si="0">SUM(H10:N10)</f>
        <v>9</v>
      </c>
      <c r="P10" s="35"/>
      <c r="Q10" s="31"/>
    </row>
    <row r="11" spans="1:17" s="33" customFormat="1" ht="34" customHeight="1" x14ac:dyDescent="0.2">
      <c r="A11" s="26">
        <v>3</v>
      </c>
      <c r="B11" s="26"/>
      <c r="C11" s="26">
        <v>47318</v>
      </c>
      <c r="D11" s="27" t="s">
        <v>37</v>
      </c>
      <c r="E11" s="26">
        <v>115</v>
      </c>
      <c r="F11" s="28" t="s">
        <v>48</v>
      </c>
      <c r="G11" s="29" t="s">
        <v>45</v>
      </c>
      <c r="H11" s="30">
        <v>7</v>
      </c>
      <c r="I11" s="31">
        <v>6</v>
      </c>
      <c r="J11" s="39"/>
      <c r="K11" s="31"/>
      <c r="L11" s="31"/>
      <c r="M11" s="31"/>
      <c r="N11" s="31"/>
      <c r="O11" s="34">
        <f t="shared" si="0"/>
        <v>13</v>
      </c>
      <c r="P11" s="35"/>
      <c r="Q11" s="31"/>
    </row>
    <row r="12" spans="1:17" s="33" customFormat="1" ht="34" customHeight="1" x14ac:dyDescent="0.2">
      <c r="A12" s="26">
        <v>4</v>
      </c>
      <c r="B12" s="26"/>
      <c r="C12" s="26">
        <v>47850</v>
      </c>
      <c r="D12" s="27" t="s">
        <v>37</v>
      </c>
      <c r="E12" s="26">
        <v>115</v>
      </c>
      <c r="F12" s="28" t="s">
        <v>82</v>
      </c>
      <c r="G12" s="29" t="s">
        <v>60</v>
      </c>
      <c r="H12" s="30">
        <v>6</v>
      </c>
      <c r="I12" s="39">
        <v>9</v>
      </c>
      <c r="J12" s="39"/>
      <c r="K12" s="31"/>
      <c r="L12" s="31"/>
      <c r="M12" s="31"/>
      <c r="N12" s="31"/>
      <c r="O12" s="34">
        <f t="shared" si="0"/>
        <v>15</v>
      </c>
      <c r="P12" s="35"/>
      <c r="Q12" s="31"/>
    </row>
    <row r="13" spans="1:17" s="33" customFormat="1" ht="34" customHeight="1" x14ac:dyDescent="0.2">
      <c r="A13" s="26">
        <v>5</v>
      </c>
      <c r="B13" s="26"/>
      <c r="C13" s="26">
        <v>48818</v>
      </c>
      <c r="D13" s="27" t="s">
        <v>37</v>
      </c>
      <c r="E13" s="26">
        <v>115</v>
      </c>
      <c r="F13" s="28" t="s">
        <v>50</v>
      </c>
      <c r="G13" s="29" t="s">
        <v>45</v>
      </c>
      <c r="H13" s="39">
        <v>9</v>
      </c>
      <c r="I13" s="39">
        <v>9</v>
      </c>
      <c r="J13" s="39"/>
      <c r="K13" s="31"/>
      <c r="L13" s="31"/>
      <c r="M13" s="31"/>
      <c r="N13" s="31"/>
      <c r="O13" s="34">
        <f t="shared" si="0"/>
        <v>18</v>
      </c>
      <c r="P13" s="35"/>
      <c r="Q13" s="31"/>
    </row>
    <row r="14" spans="1:17" s="33" customFormat="1" ht="34" customHeight="1" x14ac:dyDescent="0.2">
      <c r="A14" s="26">
        <v>6</v>
      </c>
      <c r="B14" s="26"/>
      <c r="C14" s="26">
        <v>48835</v>
      </c>
      <c r="D14" s="27" t="s">
        <v>37</v>
      </c>
      <c r="E14" s="26">
        <v>115</v>
      </c>
      <c r="F14" s="28" t="s">
        <v>81</v>
      </c>
      <c r="G14" s="29" t="s">
        <v>70</v>
      </c>
      <c r="H14" s="30">
        <v>3</v>
      </c>
      <c r="I14" s="31">
        <v>5</v>
      </c>
      <c r="J14" s="39"/>
      <c r="K14" s="31"/>
      <c r="L14" s="31"/>
      <c r="M14" s="31"/>
      <c r="N14" s="31"/>
      <c r="O14" s="34">
        <f t="shared" si="0"/>
        <v>8</v>
      </c>
      <c r="P14" s="35"/>
      <c r="Q14" s="31"/>
    </row>
    <row r="15" spans="1:17" s="33" customFormat="1" ht="34" customHeight="1" x14ac:dyDescent="0.2">
      <c r="A15" s="26">
        <v>7</v>
      </c>
      <c r="B15" s="26"/>
      <c r="C15" s="26">
        <v>50385</v>
      </c>
      <c r="D15" s="27" t="s">
        <v>37</v>
      </c>
      <c r="E15" s="26">
        <v>115</v>
      </c>
      <c r="F15" s="28" t="s">
        <v>91</v>
      </c>
      <c r="G15" s="29" t="s">
        <v>60</v>
      </c>
      <c r="H15" s="30">
        <v>4</v>
      </c>
      <c r="I15" s="31">
        <v>3</v>
      </c>
      <c r="J15" s="31"/>
      <c r="K15" s="31"/>
      <c r="L15" s="31"/>
      <c r="M15" s="31"/>
      <c r="N15" s="31"/>
      <c r="O15" s="34">
        <f t="shared" si="0"/>
        <v>7</v>
      </c>
      <c r="P15" s="35"/>
      <c r="Q15" s="31"/>
    </row>
    <row r="16" spans="1:17" s="33" customFormat="1" ht="34" customHeight="1" x14ac:dyDescent="0.2">
      <c r="A16" s="26">
        <v>8</v>
      </c>
      <c r="B16" s="26"/>
      <c r="C16" s="26">
        <v>54584</v>
      </c>
      <c r="D16" s="27" t="s">
        <v>37</v>
      </c>
      <c r="E16" s="26">
        <v>115</v>
      </c>
      <c r="F16" s="28" t="s">
        <v>80</v>
      </c>
      <c r="G16" s="29" t="s">
        <v>45</v>
      </c>
      <c r="H16" s="30">
        <v>1</v>
      </c>
      <c r="I16" s="31">
        <v>2</v>
      </c>
      <c r="J16" s="31"/>
      <c r="K16" s="31"/>
      <c r="L16" s="31"/>
      <c r="M16" s="31"/>
      <c r="N16" s="31"/>
      <c r="O16" s="34">
        <f t="shared" si="0"/>
        <v>3</v>
      </c>
      <c r="P16" s="35"/>
      <c r="Q16" s="31"/>
    </row>
    <row r="17" spans="1:17" s="33" customFormat="1" ht="34" customHeight="1" x14ac:dyDescent="0.2">
      <c r="A17" s="26"/>
      <c r="B17" s="26"/>
      <c r="C17" s="26">
        <v>41168</v>
      </c>
      <c r="D17" s="27" t="s">
        <v>37</v>
      </c>
      <c r="E17" s="26">
        <v>115</v>
      </c>
      <c r="F17" s="28" t="s">
        <v>95</v>
      </c>
      <c r="G17" s="29" t="s">
        <v>60</v>
      </c>
      <c r="H17" s="39">
        <v>9</v>
      </c>
      <c r="I17" s="39">
        <v>9</v>
      </c>
      <c r="J17" s="31"/>
      <c r="K17" s="31"/>
      <c r="L17" s="31"/>
      <c r="M17" s="31"/>
      <c r="N17" s="31"/>
      <c r="O17" s="34"/>
      <c r="P17" s="35"/>
      <c r="Q17" s="31"/>
    </row>
    <row r="18" spans="1:17" s="33" customFormat="1" ht="34" customHeight="1" x14ac:dyDescent="0.2">
      <c r="A18" s="26"/>
      <c r="B18" s="26"/>
      <c r="C18" s="26">
        <v>42663</v>
      </c>
      <c r="D18" s="27" t="s">
        <v>37</v>
      </c>
      <c r="E18" s="26">
        <v>115</v>
      </c>
      <c r="F18" s="28" t="s">
        <v>96</v>
      </c>
      <c r="G18" s="29" t="s">
        <v>70</v>
      </c>
      <c r="H18" s="39">
        <v>9</v>
      </c>
      <c r="I18" s="39">
        <v>9</v>
      </c>
      <c r="J18" s="31"/>
      <c r="K18" s="31"/>
      <c r="L18" s="31"/>
      <c r="M18" s="31"/>
      <c r="N18" s="31"/>
      <c r="O18" s="34"/>
      <c r="P18" s="35"/>
      <c r="Q18" s="31"/>
    </row>
    <row r="19" spans="1:17" s="33" customFormat="1" ht="34" customHeight="1" x14ac:dyDescent="0.2">
      <c r="A19" s="26"/>
      <c r="B19" s="26"/>
      <c r="C19" s="26">
        <v>48017</v>
      </c>
      <c r="D19" s="27" t="s">
        <v>37</v>
      </c>
      <c r="E19" s="26">
        <v>115</v>
      </c>
      <c r="F19" s="28" t="s">
        <v>97</v>
      </c>
      <c r="G19" s="29" t="s">
        <v>98</v>
      </c>
      <c r="H19" s="39">
        <v>9</v>
      </c>
      <c r="I19" s="39">
        <v>9</v>
      </c>
      <c r="J19" s="31"/>
      <c r="K19" s="31"/>
      <c r="L19" s="31"/>
      <c r="M19" s="31"/>
      <c r="N19" s="31"/>
      <c r="O19" s="34"/>
      <c r="P19" s="35"/>
      <c r="Q19" s="31"/>
    </row>
    <row r="20" spans="1:17" s="33" customFormat="1" ht="34" customHeight="1" x14ac:dyDescent="0.2">
      <c r="A20" s="26"/>
      <c r="B20" s="26"/>
      <c r="C20" s="26">
        <v>48835</v>
      </c>
      <c r="D20" s="27" t="s">
        <v>37</v>
      </c>
      <c r="E20" s="26">
        <v>115</v>
      </c>
      <c r="F20" s="28" t="s">
        <v>99</v>
      </c>
      <c r="G20" s="29" t="s">
        <v>70</v>
      </c>
      <c r="H20" s="39">
        <v>9</v>
      </c>
      <c r="I20" s="39">
        <v>9</v>
      </c>
      <c r="J20" s="31"/>
      <c r="K20" s="31"/>
      <c r="L20" s="31"/>
      <c r="M20" s="31"/>
      <c r="N20" s="31"/>
      <c r="O20" s="32"/>
      <c r="P20" s="31"/>
      <c r="Q20" s="31"/>
    </row>
    <row r="21" spans="1:17" s="33" customFormat="1" ht="34" customHeight="1" x14ac:dyDescent="0.2">
      <c r="A21" s="26"/>
      <c r="B21" s="26"/>
      <c r="C21" s="26">
        <v>51425</v>
      </c>
      <c r="D21" s="27" t="s">
        <v>37</v>
      </c>
      <c r="E21" s="26">
        <v>115</v>
      </c>
      <c r="F21" s="28" t="s">
        <v>100</v>
      </c>
      <c r="G21" s="29" t="s">
        <v>101</v>
      </c>
      <c r="H21" s="39">
        <v>9</v>
      </c>
      <c r="I21" s="39">
        <v>9</v>
      </c>
      <c r="J21" s="31"/>
      <c r="K21" s="31"/>
      <c r="L21" s="31"/>
      <c r="M21" s="31"/>
      <c r="N21" s="31"/>
      <c r="O21" s="32"/>
      <c r="P21" s="31"/>
      <c r="Q21" s="31"/>
    </row>
    <row r="22" spans="1:17" s="33" customFormat="1" ht="34" customHeight="1" x14ac:dyDescent="0.2">
      <c r="A22" s="26"/>
      <c r="B22" s="26"/>
      <c r="C22" s="26">
        <v>54311</v>
      </c>
      <c r="D22" s="27" t="s">
        <v>37</v>
      </c>
      <c r="E22" s="26">
        <v>115</v>
      </c>
      <c r="F22" s="28" t="s">
        <v>102</v>
      </c>
      <c r="G22" s="29" t="s">
        <v>60</v>
      </c>
      <c r="H22" s="39">
        <v>9</v>
      </c>
      <c r="I22" s="39">
        <v>9</v>
      </c>
      <c r="J22" s="31"/>
      <c r="K22" s="31"/>
      <c r="L22" s="31"/>
      <c r="M22" s="31"/>
      <c r="N22" s="31"/>
      <c r="O22" s="32"/>
      <c r="P22" s="31"/>
      <c r="Q22" s="31"/>
    </row>
    <row r="23" spans="1:17" s="33" customFormat="1" ht="34" customHeight="1" x14ac:dyDescent="0.2">
      <c r="A23" s="26"/>
      <c r="B23" s="26"/>
      <c r="C23" s="26">
        <v>82207</v>
      </c>
      <c r="D23" s="27" t="s">
        <v>42</v>
      </c>
      <c r="E23" s="26"/>
      <c r="F23" s="28" t="s">
        <v>48</v>
      </c>
      <c r="G23" s="29" t="s">
        <v>45</v>
      </c>
      <c r="H23" s="39">
        <v>9</v>
      </c>
      <c r="I23" s="39">
        <v>9</v>
      </c>
      <c r="J23" s="31"/>
      <c r="K23" s="31"/>
      <c r="L23" s="31"/>
      <c r="M23" s="31"/>
      <c r="N23" s="31"/>
      <c r="O23" s="32"/>
      <c r="P23" s="31"/>
      <c r="Q23" s="31"/>
    </row>
    <row r="24" spans="1:17" s="33" customFormat="1" ht="34" customHeight="1" x14ac:dyDescent="0.2">
      <c r="A24" s="26"/>
      <c r="B24" s="26"/>
      <c r="C24" s="26">
        <v>122409</v>
      </c>
      <c r="D24" s="27" t="s">
        <v>42</v>
      </c>
      <c r="E24" s="26"/>
      <c r="F24" s="28" t="s">
        <v>103</v>
      </c>
      <c r="G24" s="29" t="s">
        <v>101</v>
      </c>
      <c r="H24" s="39">
        <v>9</v>
      </c>
      <c r="I24" s="39">
        <v>9</v>
      </c>
      <c r="J24" s="31"/>
      <c r="K24" s="31"/>
      <c r="L24" s="31"/>
      <c r="M24" s="31"/>
      <c r="N24" s="31"/>
      <c r="O24" s="32"/>
      <c r="P24" s="31"/>
      <c r="Q24" s="31"/>
    </row>
    <row r="25" spans="1:17" s="33" customFormat="1" ht="34" customHeight="1" x14ac:dyDescent="0.2">
      <c r="A25" s="26"/>
      <c r="B25" s="26"/>
      <c r="C25" s="26">
        <v>122409</v>
      </c>
      <c r="D25" s="27" t="s">
        <v>83</v>
      </c>
      <c r="E25" s="26"/>
      <c r="F25" s="28" t="s">
        <v>104</v>
      </c>
      <c r="G25" s="29" t="s">
        <v>101</v>
      </c>
      <c r="H25" s="39">
        <v>9</v>
      </c>
      <c r="I25" s="39">
        <v>9</v>
      </c>
      <c r="J25" s="31"/>
      <c r="K25" s="31"/>
      <c r="L25" s="31"/>
      <c r="M25" s="31"/>
      <c r="N25" s="31"/>
      <c r="O25" s="32"/>
      <c r="P25" s="31"/>
      <c r="Q25" s="31"/>
    </row>
    <row r="26" spans="1:17" s="33" customFormat="1" ht="34" customHeight="1" x14ac:dyDescent="0.2">
      <c r="A26" s="26"/>
      <c r="B26" s="26"/>
      <c r="C26" s="26"/>
      <c r="D26" s="27" t="s">
        <v>37</v>
      </c>
      <c r="E26" s="26">
        <v>115</v>
      </c>
      <c r="F26" s="28" t="s">
        <v>105</v>
      </c>
      <c r="G26" s="29" t="s">
        <v>98</v>
      </c>
      <c r="H26" s="39">
        <v>9</v>
      </c>
      <c r="I26" s="39">
        <v>9</v>
      </c>
      <c r="J26" s="31"/>
      <c r="K26" s="31"/>
      <c r="L26" s="31"/>
      <c r="M26" s="31"/>
      <c r="N26" s="31"/>
      <c r="O26" s="32"/>
      <c r="P26" s="31"/>
      <c r="Q26" s="31"/>
    </row>
    <row r="27" spans="1:17" s="33" customFormat="1" ht="34" customHeight="1" x14ac:dyDescent="0.2">
      <c r="A27" s="26"/>
      <c r="B27" s="26"/>
      <c r="C27" s="26"/>
      <c r="D27" s="27"/>
      <c r="E27" s="26"/>
      <c r="F27" s="28"/>
      <c r="G27" s="29"/>
      <c r="H27" s="30"/>
      <c r="I27" s="31"/>
      <c r="J27" s="31"/>
      <c r="K27" s="31"/>
      <c r="L27" s="31"/>
      <c r="M27" s="31"/>
      <c r="N27" s="31"/>
      <c r="O27" s="32"/>
      <c r="P27" s="31"/>
      <c r="Q27" s="31"/>
    </row>
    <row r="28" spans="1:17" s="33" customFormat="1" ht="34" customHeight="1" x14ac:dyDescent="0.2">
      <c r="A28" s="26"/>
      <c r="B28" s="26"/>
      <c r="C28" s="26"/>
      <c r="D28" s="27"/>
      <c r="E28" s="26"/>
      <c r="F28" s="28"/>
      <c r="G28" s="29"/>
      <c r="H28" s="30"/>
      <c r="I28" s="31"/>
      <c r="J28" s="31"/>
      <c r="K28" s="31"/>
      <c r="L28" s="31"/>
      <c r="M28" s="31"/>
      <c r="N28" s="31"/>
      <c r="O28" s="32"/>
      <c r="P28" s="31"/>
      <c r="Q28" s="31"/>
    </row>
    <row r="29" spans="1:17" s="33" customFormat="1" ht="34" customHeight="1" x14ac:dyDescent="0.2">
      <c r="A29" s="26"/>
      <c r="B29" s="26"/>
      <c r="C29" s="26"/>
      <c r="D29" s="27"/>
      <c r="E29" s="26"/>
      <c r="F29" s="28"/>
      <c r="G29" s="29"/>
      <c r="H29" s="30"/>
      <c r="I29" s="31"/>
      <c r="J29" s="31"/>
      <c r="K29" s="31"/>
      <c r="L29" s="31"/>
      <c r="M29" s="31"/>
      <c r="N29" s="31"/>
      <c r="O29" s="32"/>
      <c r="P29" s="31"/>
      <c r="Q29" s="31"/>
    </row>
    <row r="30" spans="1:17" s="13" customFormat="1" ht="28" customHeight="1" x14ac:dyDescent="0.2">
      <c r="A30" s="7"/>
      <c r="B30" s="7"/>
      <c r="C30" s="7"/>
      <c r="D30" s="8"/>
      <c r="E30" s="7"/>
      <c r="F30" s="9"/>
      <c r="G30" s="10"/>
      <c r="H30" s="11"/>
      <c r="I30" s="14"/>
      <c r="J30" s="14"/>
      <c r="K30" s="14"/>
      <c r="L30" s="14"/>
      <c r="M30" s="14"/>
      <c r="N30" s="14"/>
      <c r="O30" s="15"/>
      <c r="P30" s="14"/>
      <c r="Q30" s="14"/>
    </row>
    <row r="31" spans="1:17" s="13" customFormat="1" ht="28" customHeight="1" x14ac:dyDescent="0.2">
      <c r="A31" s="7"/>
      <c r="B31" s="7"/>
      <c r="C31" s="7"/>
      <c r="D31" s="8"/>
      <c r="E31" s="7"/>
      <c r="F31" s="9"/>
      <c r="G31" s="10"/>
      <c r="H31" s="11"/>
      <c r="I31" s="14"/>
      <c r="J31" s="14"/>
      <c r="K31" s="14"/>
      <c r="L31" s="14"/>
      <c r="M31" s="14"/>
      <c r="N31" s="14"/>
      <c r="O31" s="15"/>
      <c r="P31" s="14"/>
      <c r="Q31" s="14"/>
    </row>
    <row r="32" spans="1:17" s="13" customFormat="1" ht="28" customHeight="1" x14ac:dyDescent="0.2">
      <c r="A32" s="7"/>
      <c r="B32" s="7"/>
      <c r="C32" s="7"/>
      <c r="D32" s="8"/>
      <c r="E32" s="7"/>
      <c r="F32" s="9"/>
      <c r="G32" s="10"/>
      <c r="H32" s="11"/>
      <c r="I32" s="14"/>
      <c r="J32" s="14"/>
      <c r="K32" s="14"/>
      <c r="L32" s="14"/>
      <c r="M32" s="14"/>
      <c r="N32" s="14"/>
      <c r="O32" s="15"/>
      <c r="P32" s="14"/>
      <c r="Q32" s="14"/>
    </row>
    <row r="33" spans="1:17" s="13" customFormat="1" ht="28" customHeight="1" x14ac:dyDescent="0.2">
      <c r="A33" s="7"/>
      <c r="B33" s="7"/>
      <c r="C33" s="7"/>
      <c r="D33" s="8"/>
      <c r="E33" s="7"/>
      <c r="F33" s="9"/>
      <c r="G33" s="10"/>
      <c r="H33" s="11"/>
      <c r="I33" s="14"/>
      <c r="J33" s="14"/>
      <c r="K33" s="14"/>
      <c r="L33" s="14"/>
      <c r="M33" s="14"/>
      <c r="N33" s="14"/>
      <c r="O33" s="15"/>
      <c r="P33" s="14"/>
      <c r="Q33" s="14"/>
    </row>
    <row r="34" spans="1:17" s="13" customFormat="1" ht="28" customHeight="1" x14ac:dyDescent="0.2">
      <c r="A34" s="7"/>
      <c r="B34" s="7"/>
      <c r="C34" s="7"/>
      <c r="D34" s="8"/>
      <c r="E34" s="7"/>
      <c r="F34" s="9"/>
      <c r="G34" s="10"/>
      <c r="H34" s="11"/>
      <c r="I34" s="14"/>
      <c r="J34" s="14"/>
      <c r="K34" s="14"/>
      <c r="L34" s="14"/>
      <c r="M34" s="14"/>
      <c r="N34" s="14"/>
      <c r="O34" s="15"/>
      <c r="P34" s="14"/>
      <c r="Q34" s="14"/>
    </row>
    <row r="35" spans="1:17" s="13" customFormat="1" ht="28" customHeight="1" x14ac:dyDescent="0.2">
      <c r="A35" s="7"/>
      <c r="B35" s="7"/>
      <c r="C35" s="7"/>
      <c r="D35" s="8"/>
      <c r="E35" s="7"/>
      <c r="F35" s="9"/>
      <c r="G35" s="10"/>
      <c r="H35" s="11"/>
      <c r="I35" s="14"/>
      <c r="J35" s="14"/>
      <c r="K35" s="14"/>
      <c r="L35" s="14"/>
      <c r="M35" s="14"/>
      <c r="N35" s="14"/>
      <c r="O35" s="15"/>
      <c r="P35" s="14"/>
      <c r="Q35" s="14"/>
    </row>
    <row r="36" spans="1:17" s="13" customFormat="1" ht="28" customHeight="1" x14ac:dyDescent="0.2">
      <c r="A36" s="7"/>
      <c r="B36" s="7"/>
      <c r="C36" s="7"/>
      <c r="D36" s="8"/>
      <c r="E36" s="7"/>
      <c r="F36" s="9"/>
      <c r="G36" s="10"/>
      <c r="H36" s="11"/>
      <c r="I36" s="14"/>
      <c r="J36" s="14"/>
      <c r="K36" s="14"/>
      <c r="L36" s="14"/>
      <c r="M36" s="14"/>
      <c r="N36" s="14"/>
      <c r="O36" s="15"/>
      <c r="P36" s="14"/>
      <c r="Q36" s="14"/>
    </row>
  </sheetData>
  <sortState xmlns:xlrd2="http://schemas.microsoft.com/office/spreadsheetml/2017/richdata2" ref="A9:Q12">
    <sortCondition ref="O10"/>
  </sortState>
  <phoneticPr fontId="4" type="noConversion"/>
  <hyperlinks>
    <hyperlink ref="G11" r:id="rId1" xr:uid="{00000000-0004-0000-0300-000000000000}"/>
    <hyperlink ref="G14" r:id="rId2" xr:uid="{00000000-0004-0000-0300-000001000000}"/>
    <hyperlink ref="G16" r:id="rId3" xr:uid="{00000000-0004-0000-0300-000002000000}"/>
  </hyperlinks>
  <pageMargins left="0.70000000000000007" right="0.70000000000000007" top="0.75000000000000011" bottom="0.75000000000000011" header="0.30000000000000004" footer="0.30000000000000004"/>
  <pageSetup paperSize="9" scale="55" orientation="landscape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Clubwertung 2022 - Yachten 2</vt:lpstr>
      <vt:lpstr>Clubwertung 2022 - Jollen</vt:lpstr>
      <vt:lpstr>SCLU-Jahreswertung</vt:lpstr>
      <vt:lpstr>Känguru</vt:lpstr>
      <vt:lpstr>Gruppe 1</vt:lpstr>
      <vt:lpstr>Gruppe 2</vt:lpstr>
      <vt:lpstr>Kängeruh</vt:lpstr>
      <vt:lpstr>Känguruh2</vt:lpstr>
      <vt:lpstr>Jugend</vt:lpstr>
      <vt:lpstr>Jugend 2</vt:lpstr>
      <vt:lpstr>Gesamt</vt:lpstr>
      <vt:lpstr>Tabelle2</vt:lpstr>
      <vt:lpstr>Tabelle1</vt:lpstr>
      <vt:lpstr>Jugend!Druckbereich</vt:lpstr>
      <vt:lpstr>Kängeruh!Druckbereich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Schulze</dc:creator>
  <cp:lastModifiedBy>Heiko Schulze</cp:lastModifiedBy>
  <cp:lastPrinted>2020-09-21T05:42:14Z</cp:lastPrinted>
  <dcterms:created xsi:type="dcterms:W3CDTF">2015-05-18T20:05:54Z</dcterms:created>
  <dcterms:modified xsi:type="dcterms:W3CDTF">2022-09-25T15:56:36Z</dcterms:modified>
</cp:coreProperties>
</file>